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лан" sheetId="1" r:id="rId1"/>
    <sheet name="свод" sheetId="2" r:id="rId2"/>
    <sheet name="нагрузка" sheetId="3" r:id="rId3"/>
  </sheets>
  <definedNames>
    <definedName name="_xlnm._FilterDatabase" localSheetId="0" hidden="1">'план'!$A$5:$BL$237</definedName>
  </definedNames>
  <calcPr fullCalcOnLoad="1"/>
</workbook>
</file>

<file path=xl/sharedStrings.xml><?xml version="1.0" encoding="utf-8"?>
<sst xmlns="http://schemas.openxmlformats.org/spreadsheetml/2006/main" count="1562" uniqueCount="685">
  <si>
    <t>территории (район)</t>
  </si>
  <si>
    <t>нас. пункт</t>
  </si>
  <si>
    <t>наименование                      юр. лиц, ИП</t>
  </si>
  <si>
    <t>наименование объектов надзора</t>
  </si>
  <si>
    <t>фактическое место нахождения</t>
  </si>
  <si>
    <t>ИНН</t>
  </si>
  <si>
    <t>дата проведения проверки</t>
  </si>
  <si>
    <t>рабочий срок проведения проверки</t>
  </si>
  <si>
    <t>вид проверки</t>
  </si>
  <si>
    <t>ответственный исполнитель</t>
  </si>
  <si>
    <t>зартаты рабочего времени на проведение проверки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</si>
  <si>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</si>
  <si>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</si>
  <si>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</si>
  <si>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</si>
  <si>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</si>
  <si>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Вирусологические исследования</t>
  </si>
  <si>
    <t>специалисты Управления Роспотребнадзора, его территориальных отделов</t>
  </si>
  <si>
    <t>специалисты Центра гигиены и эпидемиологии и его филиалов</t>
  </si>
  <si>
    <t>спец-ты Управления</t>
  </si>
  <si>
    <t>спец-ты  ФГУЗ ЦГиЭ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</si>
  <si>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</si>
  <si>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</si>
  <si>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</si>
  <si>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</si>
  <si>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</si>
  <si>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</si>
  <si>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</si>
  <si>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</si>
  <si>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</si>
  <si>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прочие</t>
  </si>
  <si>
    <t xml:space="preserve">продукты </t>
  </si>
  <si>
    <t>смывы</t>
  </si>
  <si>
    <t>обследование декритированного контингента</t>
  </si>
  <si>
    <t>прочее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</si>
  <si>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</si>
  <si>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</si>
  <si>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</si>
  <si>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</si>
  <si>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</si>
  <si>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</si>
  <si>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</si>
  <si>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</si>
  <si>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</si>
  <si>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</si>
  <si>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</si>
  <si>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</si>
  <si>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</si>
  <si>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</si>
  <si>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</si>
  <si>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</si>
  <si>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</si>
  <si>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</si>
  <si>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</si>
  <si>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</si>
  <si>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 (контроль дезсредств, игрушки)</t>
  </si>
  <si>
    <t>микроклимат</t>
  </si>
  <si>
    <t>освещенность</t>
  </si>
  <si>
    <t>шум</t>
  </si>
  <si>
    <t>вибрация</t>
  </si>
  <si>
    <t>неионизирующие излучения (ЭМИ)</t>
  </si>
  <si>
    <t>ГМО</t>
  </si>
  <si>
    <t>дней</t>
  </si>
  <si>
    <t>часов</t>
  </si>
  <si>
    <t>количество проб</t>
  </si>
  <si>
    <t>Горно-Алтайск, Майминский р-он</t>
  </si>
  <si>
    <t>г. Горно-Алтайск</t>
  </si>
  <si>
    <t>Коммунистический.180</t>
  </si>
  <si>
    <t>041100051292</t>
  </si>
  <si>
    <t>Документарная и выездная</t>
  </si>
  <si>
    <t>Логинова Корней</t>
  </si>
  <si>
    <t>Адатов Балабанов</t>
  </si>
  <si>
    <t>Майминский район</t>
  </si>
  <si>
    <t>ООО " Турбаза Корона Катуни"</t>
  </si>
  <si>
    <t>Т/б "Корона Катуни"</t>
  </si>
  <si>
    <t>с.Барангол</t>
  </si>
  <si>
    <t>0408007210</t>
  </si>
  <si>
    <t>Логинова Матвеева</t>
  </si>
  <si>
    <t>Майм. С.Соузга</t>
  </si>
  <si>
    <t>ООО "Юность"</t>
  </si>
  <si>
    <t>т/б "Юность"</t>
  </si>
  <si>
    <t>0408010140</t>
  </si>
  <si>
    <t>Бирюкова Балабанов</t>
  </si>
  <si>
    <t>ООО "Степаньково"</t>
  </si>
  <si>
    <t>т/бСтепаньково</t>
  </si>
  <si>
    <t>7705572377</t>
  </si>
  <si>
    <t>Майма</t>
  </si>
  <si>
    <t>ООО "Империал" (вино-водочный)</t>
  </si>
  <si>
    <t>цех производства алкогольной продукции</t>
  </si>
  <si>
    <t>ул.Энергетиков, 9</t>
  </si>
  <si>
    <t>0408007845</t>
  </si>
  <si>
    <t>Малых, Карпенко, Старосвет</t>
  </si>
  <si>
    <t>Карачанская, Бирюкова, Шумарова, Рыспаева</t>
  </si>
  <si>
    <t>Манжерок</t>
  </si>
  <si>
    <t>ИПБОЮЛ Шадрин Андрей Геннадиевич</t>
  </si>
  <si>
    <t>шашлычная</t>
  </si>
  <si>
    <t>р-н "Аржан-Суу"</t>
  </si>
  <si>
    <t>040801027257</t>
  </si>
  <si>
    <t>ООО "ИННА"</t>
  </si>
  <si>
    <t>пивной бар</t>
  </si>
  <si>
    <t>481 км Чуйского тракта турбаза "Глобус"</t>
  </si>
  <si>
    <t>0408017931</t>
  </si>
  <si>
    <t>Горно-Алтайск</t>
  </si>
  <si>
    <t>ИПБОЮЛ Богданова Вера Алексеевна</t>
  </si>
  <si>
    <t>торговый киоск</t>
  </si>
  <si>
    <t>Коммун 1.</t>
  </si>
  <si>
    <t>041101142873</t>
  </si>
  <si>
    <t>ООО "Абсолют"</t>
  </si>
  <si>
    <t xml:space="preserve"> магазин "Артем"</t>
  </si>
  <si>
    <t>Советская, 121</t>
  </si>
  <si>
    <t>0408015540</t>
  </si>
  <si>
    <t>ООО "Сканер"</t>
  </si>
  <si>
    <t>компьютерный магазин</t>
  </si>
  <si>
    <t>Чорос-Гуркина 39/8</t>
  </si>
  <si>
    <t>0411134650</t>
  </si>
  <si>
    <t>швейная фурнитура</t>
  </si>
  <si>
    <t>Чорос-Гуркина 4</t>
  </si>
  <si>
    <t>041101113505</t>
  </si>
  <si>
    <t>пр. Коммунистический, 53</t>
  </si>
  <si>
    <t>спортодежда</t>
  </si>
  <si>
    <t>Коммунистический 60</t>
  </si>
  <si>
    <t>041100084266</t>
  </si>
  <si>
    <t>спецодежда</t>
  </si>
  <si>
    <t>041101434717</t>
  </si>
  <si>
    <t>одежда для танцов</t>
  </si>
  <si>
    <t>041100276909</t>
  </si>
  <si>
    <t>сувениры</t>
  </si>
  <si>
    <t>041000005704</t>
  </si>
  <si>
    <t>косметические средства</t>
  </si>
  <si>
    <t>041100106657</t>
  </si>
  <si>
    <t>парфюмерно-косметические товары</t>
  </si>
  <si>
    <t>041100276377</t>
  </si>
  <si>
    <t>041100105847</t>
  </si>
  <si>
    <t>Корней Н.Д.</t>
  </si>
  <si>
    <t>Чорос-Гуркина 41</t>
  </si>
  <si>
    <t>Коммунистический, 76</t>
  </si>
  <si>
    <t>Коммунистический, 11</t>
  </si>
  <si>
    <t>оптика</t>
  </si>
  <si>
    <t>041101199051</t>
  </si>
  <si>
    <t>зоотовары</t>
  </si>
  <si>
    <t>041105489900</t>
  </si>
  <si>
    <t>женская одежда</t>
  </si>
  <si>
    <t>041102259426</t>
  </si>
  <si>
    <t>одежда</t>
  </si>
  <si>
    <t>041100092436</t>
  </si>
  <si>
    <t>джинсовая одежда</t>
  </si>
  <si>
    <t>041100429880</t>
  </si>
  <si>
    <t>детская одежда</t>
  </si>
  <si>
    <t>040800142909</t>
  </si>
  <si>
    <t>041100094120</t>
  </si>
  <si>
    <t>Турочакский р-он</t>
  </si>
  <si>
    <t>Иогач</t>
  </si>
  <si>
    <t>ИП Зильбер Павел Валерьевич</t>
  </si>
  <si>
    <t>гостиница "Серебряный берег"</t>
  </si>
  <si>
    <t>040700045355</t>
  </si>
  <si>
    <t>Фролов С.А.</t>
  </si>
  <si>
    <t>Порцева Н.В.</t>
  </si>
  <si>
    <t>Турочак</t>
  </si>
  <si>
    <t>ИП Заркова Ирина Алексеевна</t>
  </si>
  <si>
    <t>магазин "Обувь"</t>
  </si>
  <si>
    <t>040702767476</t>
  </si>
  <si>
    <t>административное здание</t>
  </si>
  <si>
    <t>Артыбаш</t>
  </si>
  <si>
    <t>ООО "Золотой берег"</t>
  </si>
  <si>
    <t>реализация алкогольной продукции</t>
  </si>
  <si>
    <t>0407007070</t>
  </si>
  <si>
    <t>Усть-Лебедь</t>
  </si>
  <si>
    <t>ООО "Сван"</t>
  </si>
  <si>
    <t>турбаза "Сван"</t>
  </si>
  <si>
    <t>0407000773</t>
  </si>
  <si>
    <t>Чойский р-он</t>
  </si>
  <si>
    <t>Сейка</t>
  </si>
  <si>
    <t>ИП Лутова Элина Юрьевна</t>
  </si>
  <si>
    <t>проммаг</t>
  </si>
  <si>
    <t>Восточная 3</t>
  </si>
  <si>
    <t>040900063619</t>
  </si>
  <si>
    <t>Выездная</t>
  </si>
  <si>
    <t>Гетерле Т.И.</t>
  </si>
  <si>
    <t>Ынырга</t>
  </si>
  <si>
    <t>ИП Сариев Марат Багдатович</t>
  </si>
  <si>
    <t>продмаг №1</t>
  </si>
  <si>
    <t>Мира</t>
  </si>
  <si>
    <t>040900550700</t>
  </si>
  <si>
    <t>продмаг №2</t>
  </si>
  <si>
    <t>Красносельск</t>
  </si>
  <si>
    <t>продмаг №3</t>
  </si>
  <si>
    <t>Шебалинский р-он</t>
  </si>
  <si>
    <t>с. Шебалино</t>
  </si>
  <si>
    <t>Отделение по Шебалинскому району Управления Федерального казначейства по Республике Алтай</t>
  </si>
  <si>
    <t>админ. Здание</t>
  </si>
  <si>
    <t>ул. Советская, 55</t>
  </si>
  <si>
    <t>0405000601</t>
  </si>
  <si>
    <t>Иванов А.С., Мендешев А.П., Фомкина Л.Б.</t>
  </si>
  <si>
    <t>Делова Н.А., Посеукова В.Г., Зверева Н.Г.</t>
  </si>
  <si>
    <t>рынок</t>
  </si>
  <si>
    <t>ул. Советская, 44</t>
  </si>
  <si>
    <t>040500042484</t>
  </si>
  <si>
    <t>киоск "Аудио Видео"</t>
  </si>
  <si>
    <t>ул. Пролетарская 27/1</t>
  </si>
  <si>
    <t>040500652401</t>
  </si>
  <si>
    <t>с. Черга</t>
  </si>
  <si>
    <t>домики для проживания</t>
  </si>
  <si>
    <t>ул. Горького 1.</t>
  </si>
  <si>
    <t>040500361441</t>
  </si>
  <si>
    <t>зообаза</t>
  </si>
  <si>
    <t>Чемальский р-он</t>
  </si>
  <si>
    <t>с. Чемал</t>
  </si>
  <si>
    <t>сувенирная лавка</t>
  </si>
  <si>
    <t>ГЭС</t>
  </si>
  <si>
    <t>040800738593</t>
  </si>
  <si>
    <t>Иванов А.С Фомкина Л.Б</t>
  </si>
  <si>
    <t>Крельтина Т.Н Лобода Л.А</t>
  </si>
  <si>
    <t>041000005091</t>
  </si>
  <si>
    <t>торговля мёдом</t>
  </si>
  <si>
    <t>040100114254</t>
  </si>
  <si>
    <t>222208478895</t>
  </si>
  <si>
    <t>ООО "Ырысту"</t>
  </si>
  <si>
    <t>территория ГЭС</t>
  </si>
  <si>
    <t>0410004601</t>
  </si>
  <si>
    <t>Онгудайский р-он</t>
  </si>
  <si>
    <t>Теньга</t>
  </si>
  <si>
    <t>ИП Борошева Елена Юрьевна</t>
  </si>
  <si>
    <t>магазин "Артем"</t>
  </si>
  <si>
    <t>ул. Центральная, 15-а</t>
  </si>
  <si>
    <t>040401284919</t>
  </si>
  <si>
    <t xml:space="preserve">Бардышев П.М. Казакова Н.А. </t>
  </si>
  <si>
    <t>Такачакова ГА</t>
  </si>
  <si>
    <t>магазин "Артем" (непрод. торговля)</t>
  </si>
  <si>
    <t>Иодро</t>
  </si>
  <si>
    <t>Крестьянское хозяйство "Кадын"</t>
  </si>
  <si>
    <t>пилорама</t>
  </si>
  <si>
    <t>0404001176</t>
  </si>
  <si>
    <t>Красикова Н.Г. Ередеева Т.А.</t>
  </si>
  <si>
    <t xml:space="preserve">Воробьева ТА Красикова НГ Ередеева ТА </t>
  </si>
  <si>
    <t>перевал Семинский</t>
  </si>
  <si>
    <t>Общество с ограниченной ответственностью "Сарат"</t>
  </si>
  <si>
    <t>мараловодческое хозяйство</t>
  </si>
  <si>
    <t>0404004730</t>
  </si>
  <si>
    <t>Балыкча</t>
  </si>
  <si>
    <t>Общество с ограниченной ответственностью "Телец"</t>
  </si>
  <si>
    <t>магазин "Телец"</t>
  </si>
  <si>
    <t>Балыкча ул.Центральная</t>
  </si>
  <si>
    <t>0401005542</t>
  </si>
  <si>
    <t>Бардышев П.М. Казакова Н.А.</t>
  </si>
  <si>
    <t>Мерюшева Ю.Г. Куюкова А.М.</t>
  </si>
  <si>
    <t>ИП Тымыева Наталья Геннадьевна</t>
  </si>
  <si>
    <t>040200517480</t>
  </si>
  <si>
    <t>Чибит</t>
  </si>
  <si>
    <t>ИП Мандаев Алексей Александрович</t>
  </si>
  <si>
    <t>магазин "Алеша"</t>
  </si>
  <si>
    <t>040200705250</t>
  </si>
  <si>
    <t>Улаган</t>
  </si>
  <si>
    <t>ИП Куюкова Альбина Николаевна</t>
  </si>
  <si>
    <t>торговый киоск (рынок)</t>
  </si>
  <si>
    <t>ул.Социалистическая</t>
  </si>
  <si>
    <t>040201008118</t>
  </si>
  <si>
    <t>ИП Бачимова Галина Петровна</t>
  </si>
  <si>
    <t>040200048502</t>
  </si>
  <si>
    <t>ИП Половников Владимир Иванович</t>
  </si>
  <si>
    <t>озеро (тур.услуги)</t>
  </si>
  <si>
    <t>040200634306</t>
  </si>
  <si>
    <t>ИП Мамашев Олег Садакович</t>
  </si>
  <si>
    <t>040200145601</t>
  </si>
  <si>
    <t>Усть-Коксинский р-он</t>
  </si>
  <si>
    <t>Усть-Коксинский район с. Банное</t>
  </si>
  <si>
    <t>ИП Иванов Андрей Владимирович</t>
  </si>
  <si>
    <t>Ч.м «Гарант» (продукты)</t>
  </si>
  <si>
    <t>с.Банное ул. Центральная 29</t>
  </si>
  <si>
    <t>040600718600</t>
  </si>
  <si>
    <t>Эдоков А.И  Утятникова Т.М</t>
  </si>
  <si>
    <t>Трифонов С.В, Кыймаштаев Ю.В, Сартакова А.П, Таина А.А, Трифонова Н.Н</t>
  </si>
  <si>
    <t>Усть-Коксинский район, с. Тюнгур</t>
  </si>
  <si>
    <t>ООО "Высотник"</t>
  </si>
  <si>
    <t>база отдыха (скважина и водопровод, пищеблок, бар, прачечная, баня, жилые корпуса, бассейны, административное здание)</t>
  </si>
  <si>
    <t>ул.Заречная 7</t>
  </si>
  <si>
    <t>0406004599</t>
  </si>
  <si>
    <t>Усть-Коксинский район с. Замульта</t>
  </si>
  <si>
    <t>Ч/п Боровикова Марина Дмитриевна</t>
  </si>
  <si>
    <t>база отдыха (  жилые корпуса, баня, прачечная )</t>
  </si>
  <si>
    <t>ул. Новая 4</t>
  </si>
  <si>
    <t>040601106085</t>
  </si>
  <si>
    <t>Усть-Коксинский р-н, Верх-Уймон с</t>
  </si>
  <si>
    <t>ИП ГЛАВА КФХ, ИНДИВИДУАЛЬНЫЙ ПРЕДПРИНИМАТЕЛЬ ГЛАВА КРЕСТЬЯНСКОГО (ФЕРМЕРСКОГО) ХОЗЯЙСТВА ФРОЛОВ НИКОЛАЙ АЛЕКСЕЕВИЧ</t>
  </si>
  <si>
    <t>Центральная ул, д.9</t>
  </si>
  <si>
    <t>222600000702</t>
  </si>
  <si>
    <t>Усть-Канский р-он</t>
  </si>
  <si>
    <t>Усть-Кан</t>
  </si>
  <si>
    <t>ЦДОд ДОЛ (Эзлик)</t>
  </si>
  <si>
    <t>центр дополнительного образования</t>
  </si>
  <si>
    <t>Первомайская 17</t>
  </si>
  <si>
    <t>0403004671</t>
  </si>
  <si>
    <t>Эдоков А.И.</t>
  </si>
  <si>
    <t>Челтуева С.Б. Чичилова С.В</t>
  </si>
  <si>
    <t>ООО "Аранур"</t>
  </si>
  <si>
    <t>кафе</t>
  </si>
  <si>
    <t>Ленинская 44</t>
  </si>
  <si>
    <t>0403004713</t>
  </si>
  <si>
    <t>ИП Самташева Лариса Владимировна</t>
  </si>
  <si>
    <t>кафе "Приют бродяги"</t>
  </si>
  <si>
    <t>Ленинская 2Б</t>
  </si>
  <si>
    <t>040300010870</t>
  </si>
  <si>
    <t>Папитова Л.В. Матина Л.А</t>
  </si>
  <si>
    <t>Усть-Канский р-н, Озерное с</t>
  </si>
  <si>
    <t>крестянско фермерское хозяйство</t>
  </si>
  <si>
    <t>Новая ул, д.17</t>
  </si>
  <si>
    <t>040300018413</t>
  </si>
  <si>
    <t>Усть-Канский р-н, Турата с</t>
  </si>
  <si>
    <t>ООО, Общество с ограниченной ответственностью "Волна"</t>
  </si>
  <si>
    <t>0403005241</t>
  </si>
  <si>
    <t>Кош-Агачский р-он</t>
  </si>
  <si>
    <t>Беляши</t>
  </si>
  <si>
    <t>ИПБОЮЛ КАМЕНОВ АЛЬБЕРТ РАХМЕТКАНОВИЧ</t>
  </si>
  <si>
    <t>турбаза</t>
  </si>
  <si>
    <t>ул П.Коткенова, 28</t>
  </si>
  <si>
    <t>040100224271</t>
  </si>
  <si>
    <t>Ивлев С.В., Чернова Е.И.</t>
  </si>
  <si>
    <t>Дибаков Э.А., Уашева Г.С.</t>
  </si>
  <si>
    <t>Кош-Агач</t>
  </si>
  <si>
    <t>ИПБОЮЛ Быкаева Айа-Жан Вячеславовна</t>
  </si>
  <si>
    <t>парикмахерская</t>
  </si>
  <si>
    <t>ул Кооперативная, 68</t>
  </si>
  <si>
    <t>040100549336</t>
  </si>
  <si>
    <t>ИПБОЮЛ Даутова Сажида Сабитжановна</t>
  </si>
  <si>
    <t>магазин "Продукты"</t>
  </si>
  <si>
    <t>ул. Центральная, 8</t>
  </si>
  <si>
    <t>040100224592</t>
  </si>
  <si>
    <t>ОАО "Джазаторская ГЭС"</t>
  </si>
  <si>
    <t>ул. Центральная, 10</t>
  </si>
  <si>
    <t>0401005550</t>
  </si>
  <si>
    <t>ИПБОЮЛ Бейсембинов Даурен Сабитжанович</t>
  </si>
  <si>
    <t>ул Т.Наурызбая, 20</t>
  </si>
  <si>
    <t>040100528872</t>
  </si>
  <si>
    <t>ИПБОЮЛ АКЧАЛОВА ЛЯУЗАН МАЖИТОВНА</t>
  </si>
  <si>
    <t xml:space="preserve">магазин "Сункар" </t>
  </si>
  <si>
    <t>ул Пограничная, 9</t>
  </si>
  <si>
    <t>040100023328</t>
  </si>
  <si>
    <t>ИПБОЮЛ АЙТКОЖАНОВА ЕСЖАР БАЙДОЛДАНОВНА</t>
  </si>
  <si>
    <t>закусочная "Беляшная"</t>
  </si>
  <si>
    <t>ул Кооперативная, 63</t>
  </si>
  <si>
    <t>040101360936</t>
  </si>
  <si>
    <t>ИПБОЮЛ ОРТИКОВА АЙГУЛЬ ТЕЛЬМИШЕВНА</t>
  </si>
  <si>
    <t>закусочная "У Хасана"</t>
  </si>
  <si>
    <t>ул Гоголя, 52</t>
  </si>
  <si>
    <t>040100913715</t>
  </si>
  <si>
    <t>ИПБОЮЛ Барбачаков Владимир Дмитриевич</t>
  </si>
  <si>
    <t>заготовка и продажа дров</t>
  </si>
  <si>
    <t>ул. Беляшинская, 1</t>
  </si>
  <si>
    <t>040100095467</t>
  </si>
  <si>
    <t>ИПБОЮЛ Таклбаева Амангуль Героевна</t>
  </si>
  <si>
    <t>магазин "Промтовары"</t>
  </si>
  <si>
    <t>ул. Центральная, 3 А</t>
  </si>
  <si>
    <t>040100234914</t>
  </si>
  <si>
    <t>ул. Центральная, 3 В</t>
  </si>
  <si>
    <t>Кызыл-Таш</t>
  </si>
  <si>
    <t>ИПБОЮЛ КНЯЗЕВ СУДУР АЛЕКСЕЕВИЧ</t>
  </si>
  <si>
    <t>магазин "Айлан"</t>
  </si>
  <si>
    <t>ул. Белеекова, 12</t>
  </si>
  <si>
    <t>040101089635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</si>
  <si>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2011 года Управлением Роспотребнадзора по Республике Алтай и ФБУЗ "Центр гигиены и эпидемиологии по Республике Алтай".</t>
  </si>
  <si>
    <t>Парикмахерская "Надежда"</t>
  </si>
  <si>
    <t>с.Соузга</t>
  </si>
  <si>
    <t>с. Урлу-Аспак</t>
  </si>
  <si>
    <t>ИПБОЮЛ Купцова Надежда Васильевна</t>
  </si>
  <si>
    <t>ИП Цибенко Татьяна Максимовна</t>
  </si>
  <si>
    <t>ИП Разгоняева Любовь Андреевна</t>
  </si>
  <si>
    <t>ИП Леднёв Александр Анатольевич</t>
  </si>
  <si>
    <t>ИП Шинжина Айана Ивановна</t>
  </si>
  <si>
    <t>ИП Прожикина Ирина Анатольевна</t>
  </si>
  <si>
    <t>ИП Зуякова Лилия Лазаревна</t>
  </si>
  <si>
    <t>ИП Изенева Нажия Даяновна</t>
  </si>
  <si>
    <t>ИП Борбуева Татьяна Валерьевна</t>
  </si>
  <si>
    <t>отдел по продаже изделий из золота</t>
  </si>
  <si>
    <t>ИП Давыдова Наталья Владимировна</t>
  </si>
  <si>
    <t>ИП Принцева Людмила Ивановна</t>
  </si>
  <si>
    <t>ИП Баркаева Светлана Робертовна</t>
  </si>
  <si>
    <t>ИП Мальнева Екатерина Александровна</t>
  </si>
  <si>
    <t>ИП Игнатенко Галина Ивановна</t>
  </si>
  <si>
    <t>ИП Туркова Ирина Алексеевна</t>
  </si>
  <si>
    <t>ИП Смолинская Галина Юрьевна</t>
  </si>
  <si>
    <t>МДОУ "Белочка"</t>
  </si>
  <si>
    <t>Майминский р-он, с.Манжерок,ул.Ленинская,35</t>
  </si>
  <si>
    <t>0408007549</t>
  </si>
  <si>
    <t>Сумина, Карлышева</t>
  </si>
  <si>
    <t>Крохина, Малюкова</t>
  </si>
  <si>
    <t>ВСЕГО</t>
  </si>
  <si>
    <t>по плану-заказу (ФЗ-294)</t>
  </si>
  <si>
    <t>СГМ</t>
  </si>
  <si>
    <t>Коммунальный водопровод г.Г-Алтайск</t>
  </si>
  <si>
    <t>ежемесячно</t>
  </si>
  <si>
    <t>Ведомственный водопровод г.Г-Алтайск</t>
  </si>
  <si>
    <t>Нецентрализ.ист.водоснаб  г.Г-Алтайск</t>
  </si>
  <si>
    <t>Коммунальный водопровод Майм.район</t>
  </si>
  <si>
    <t>Ведомственный водопровод Майм.район</t>
  </si>
  <si>
    <t>Нецентрализ.ист.водоснаб  Майминск.район</t>
  </si>
  <si>
    <t>Почва, г. Горно-Алтайск</t>
  </si>
  <si>
    <t>Почва, Майма</t>
  </si>
  <si>
    <t>Зелень и плодоовощная продукция</t>
  </si>
  <si>
    <t>на радиологические исследования</t>
  </si>
  <si>
    <t>Атмосферный воздух г.Горно-Алтайск</t>
  </si>
  <si>
    <t>по контролю предписаний</t>
  </si>
  <si>
    <t>мониторинговые точки</t>
  </si>
  <si>
    <t>Улаганский  р-он</t>
  </si>
  <si>
    <t>ИП Бокеева Римма Баевна</t>
  </si>
  <si>
    <t>ИП Лидванская Нина Константиновна</t>
  </si>
  <si>
    <t>ИП Земирова Любовь Михайловна</t>
  </si>
  <si>
    <t>ИП Образцова Мария Юрьевна</t>
  </si>
  <si>
    <t>ИП Дубинена Нина Парфирьевна</t>
  </si>
  <si>
    <t>ИП Чулчушев Сергей Кочорович</t>
  </si>
  <si>
    <t>ИП Третьяков Анатолий Степанович</t>
  </si>
  <si>
    <t>ИП Тымыева Раиса Николаевна</t>
  </si>
  <si>
    <t>магазин "Ырысту"</t>
  </si>
  <si>
    <t>Балыкча ул.Центральная, 15</t>
  </si>
  <si>
    <t>040200571085</t>
  </si>
  <si>
    <t>Крестьянское хозяйство "Белтир"</t>
  </si>
  <si>
    <t>автозаправочная станция</t>
  </si>
  <si>
    <t>Заречная, 43</t>
  </si>
  <si>
    <t>0402000949</t>
  </si>
  <si>
    <t>ИП ГЛАВА КФХ, ГЛАВА КРЕСТЬЯНСКОГО (ФЕРМЕРСКОГО) ХОЗЯЙСТВА АДАБАСОВ ЭЗЕН ГЕННАДЬЕВИЧ</t>
  </si>
  <si>
    <t xml:space="preserve">с.Барагаш        </t>
  </si>
  <si>
    <t>ИП Какпаков</t>
  </si>
  <si>
    <t>магазин "Светлана"</t>
  </si>
  <si>
    <t>ул.Калинина 39</t>
  </si>
  <si>
    <t>040500026281</t>
  </si>
  <si>
    <t>с.Беш- Озек                     с.Барагаш</t>
  </si>
  <si>
    <t>ООО "Мария"</t>
  </si>
  <si>
    <t>магазин "Настенька", магазин "Светлана"</t>
  </si>
  <si>
    <t>ул.Советская 4а   ул.Калинина 39</t>
  </si>
  <si>
    <t>0408016776</t>
  </si>
  <si>
    <t>с.Барагаш           с. Шаргайта            с.Беш-Озек</t>
  </si>
  <si>
    <t>ООО "Лада"</t>
  </si>
  <si>
    <t>магазин "Ивушка", магазин"Амаду",        магазин "Чейне"</t>
  </si>
  <si>
    <t>ул.Калинина 43   ул.Большевик 3б  ул.Советская 4</t>
  </si>
  <si>
    <t>0408016342</t>
  </si>
  <si>
    <t>с.Шебалино</t>
  </si>
  <si>
    <t>ООО "Луч"</t>
  </si>
  <si>
    <t>ул.Советская 206</t>
  </si>
  <si>
    <t>0405002366</t>
  </si>
  <si>
    <t>с.Актел</t>
  </si>
  <si>
    <t>ИП Ченчаева Л.Н.</t>
  </si>
  <si>
    <t>магазин "Ника"</t>
  </si>
  <si>
    <t>ул.Молодежная 24</t>
  </si>
  <si>
    <t>040501167060</t>
  </si>
  <si>
    <t>с.Дьектиек</t>
  </si>
  <si>
    <t>ИП Тодошева Г.Г.</t>
  </si>
  <si>
    <t>магазин "Водолей"</t>
  </si>
  <si>
    <t>ул.Центральная 53</t>
  </si>
  <si>
    <t>040500974110</t>
  </si>
  <si>
    <t>МО "Шебалинский район"</t>
  </si>
  <si>
    <t>гаражи</t>
  </si>
  <si>
    <t>ул.Советская 13</t>
  </si>
  <si>
    <t>0405003497</t>
  </si>
  <si>
    <t>с.Малая-Черга</t>
  </si>
  <si>
    <t>ИП Гуренкова С.В.</t>
  </si>
  <si>
    <t>магазин "Карина"</t>
  </si>
  <si>
    <t>ул.Центральная 45</t>
  </si>
  <si>
    <t>040500033578</t>
  </si>
  <si>
    <t>с.Камлак</t>
  </si>
  <si>
    <t>ИП Салимов З.С.</t>
  </si>
  <si>
    <t>ул.Набережная 2</t>
  </si>
  <si>
    <t>ИП Рожнов А.Н.</t>
  </si>
  <si>
    <t>ул.Центральная 123</t>
  </si>
  <si>
    <t>ИП Богомолов А.С.</t>
  </si>
  <si>
    <t xml:space="preserve">фотоателье </t>
  </si>
  <si>
    <t>ул.Советская 23</t>
  </si>
  <si>
    <t>детский сад "Лесовичок"</t>
  </si>
  <si>
    <t>д/сад, пищеблок</t>
  </si>
  <si>
    <t>ул.Заречная 1</t>
  </si>
  <si>
    <t>ООО "Чемальское заречье"</t>
  </si>
  <si>
    <t>база отдыха</t>
  </si>
  <si>
    <t>ул.Южная 1</t>
  </si>
  <si>
    <t>0411134498</t>
  </si>
  <si>
    <t>с.Чемал</t>
  </si>
  <si>
    <t>ООО "Инвест - Алтай"</t>
  </si>
  <si>
    <t>б/о "Кедровый остров"</t>
  </si>
  <si>
    <t>2-й км.а/д У-Сема-Чемал-Куюс</t>
  </si>
  <si>
    <t>0411088347</t>
  </si>
  <si>
    <t>тур кемпинг "Солнечная гавань"</t>
  </si>
  <si>
    <t>урочище Ареда</t>
  </si>
  <si>
    <t>с.Усть-Сема</t>
  </si>
  <si>
    <t>Золотухина М.В.</t>
  </si>
  <si>
    <t>магазин "Катунь" продукты</t>
  </si>
  <si>
    <t>041000022241</t>
  </si>
  <si>
    <t>с.Узнезя</t>
  </si>
  <si>
    <t>ИП Шелепова Н.А.</t>
  </si>
  <si>
    <t>магазин "Алиса"</t>
  </si>
  <si>
    <t>ул.Мартакова 2</t>
  </si>
  <si>
    <t>222400156318</t>
  </si>
  <si>
    <t>с.Куюс</t>
  </si>
  <si>
    <t>ИП Анакова Н.И.</t>
  </si>
  <si>
    <t>041000091245</t>
  </si>
  <si>
    <t>ООО "Арафат"</t>
  </si>
  <si>
    <t>кафе "Арафат"</t>
  </si>
  <si>
    <t>ул.Пчелкина 62</t>
  </si>
  <si>
    <t>2225073717</t>
  </si>
  <si>
    <t>ООО "Чемал"</t>
  </si>
  <si>
    <t>пищекомбинат</t>
  </si>
  <si>
    <t>ул.Толгоек</t>
  </si>
  <si>
    <t>0411141826</t>
  </si>
  <si>
    <t>ИП Денисенко Т.А.</t>
  </si>
  <si>
    <t>магазин "Цветы"</t>
  </si>
  <si>
    <t>ул.Пчелкина 66а</t>
  </si>
  <si>
    <t>550310062683</t>
  </si>
  <si>
    <t xml:space="preserve"> </t>
  </si>
  <si>
    <t>с.Огневка</t>
  </si>
  <si>
    <t>ИП Ошлокова Н.И.</t>
  </si>
  <si>
    <t>магазин</t>
  </si>
  <si>
    <t>040600003231</t>
  </si>
  <si>
    <t>01.07.2011г</t>
  </si>
  <si>
    <t>Эдоков А.И  Утятникова Т.М, Кыймаштаев ЮВ</t>
  </si>
  <si>
    <t xml:space="preserve">Трифонов С.В, Сартакова А.П, Таина А.А,  </t>
  </si>
  <si>
    <t>с.Усть-Кокса</t>
  </si>
  <si>
    <t>ЦБМО "Усть-Коксинский район"</t>
  </si>
  <si>
    <t>ЛПУ</t>
  </si>
  <si>
    <t>0406004359</t>
  </si>
  <si>
    <t>с.Тюнгур</t>
  </si>
  <si>
    <t>МОУ"Тюнгурская ООШ"</t>
  </si>
  <si>
    <t>ЛОУ</t>
  </si>
  <si>
    <t>0406003860</t>
  </si>
  <si>
    <t>07.07.2011г.</t>
  </si>
  <si>
    <t>с.Катанда</t>
  </si>
  <si>
    <t>МОУ"Катандинская СОШ"</t>
  </si>
  <si>
    <t>0406003429</t>
  </si>
  <si>
    <t>гостиница</t>
  </si>
  <si>
    <t>с.Турота ул.Елеусова 25</t>
  </si>
  <si>
    <t>Козуль</t>
  </si>
  <si>
    <t>ЛОУ Козуль</t>
  </si>
  <si>
    <t>летняя площадка</t>
  </si>
  <si>
    <t>с.Козуль ул.Молодежная 17</t>
  </si>
  <si>
    <t xml:space="preserve">01.07.2011 20 дней </t>
  </si>
  <si>
    <t>план</t>
  </si>
  <si>
    <t>Папитова Л.В.</t>
  </si>
  <si>
    <t>Усть - Кумир</t>
  </si>
  <si>
    <t xml:space="preserve">ЛОУ Усть - Кумир </t>
  </si>
  <si>
    <t xml:space="preserve">летняя площадка </t>
  </si>
  <si>
    <t>с.Усть - Кумир ул.Фестивальная б/н</t>
  </si>
  <si>
    <t>0403004551</t>
  </si>
  <si>
    <t>01.07.2011 20 дней</t>
  </si>
  <si>
    <t xml:space="preserve">Тижина Н.В. </t>
  </si>
  <si>
    <t>1</t>
  </si>
  <si>
    <t>3</t>
  </si>
  <si>
    <t xml:space="preserve">Яконур </t>
  </si>
  <si>
    <t xml:space="preserve">ЛОУ Яконур </t>
  </si>
  <si>
    <t>с.Яконур ул.Улагашева 14</t>
  </si>
  <si>
    <t>0403004576</t>
  </si>
  <si>
    <t xml:space="preserve">Бахрамаева Л.А. </t>
  </si>
  <si>
    <t xml:space="preserve">Усть - Мута </t>
  </si>
  <si>
    <t>ЛОУ Усть - Мута</t>
  </si>
  <si>
    <t>с.Усть - Мута ул.Октябрьская 23</t>
  </si>
  <si>
    <t>с.Усть- Мута ул.Октябрьская 23</t>
  </si>
  <si>
    <t>0403004167</t>
  </si>
  <si>
    <t xml:space="preserve">Черно - Ануй </t>
  </si>
  <si>
    <t xml:space="preserve">ЛОУ Черно - Ануй </t>
  </si>
  <si>
    <t>с.Черно - Ануй ул.Тугамбаева 10</t>
  </si>
  <si>
    <t>0403003798</t>
  </si>
  <si>
    <t>Тюдрала</t>
  </si>
  <si>
    <t>ЛОУ Тюдрала</t>
  </si>
  <si>
    <t xml:space="preserve">с.Тюдрала  ул.Мира 34 </t>
  </si>
  <si>
    <t>0403004537</t>
  </si>
  <si>
    <t>Кырлык</t>
  </si>
  <si>
    <t xml:space="preserve">ЛОУ Кырлык </t>
  </si>
  <si>
    <t>с.Кырлык ул.Набережная 147</t>
  </si>
  <si>
    <t>Тижина Н.В.</t>
  </si>
  <si>
    <t xml:space="preserve">Усть - Кан </t>
  </si>
  <si>
    <t>ЛОУ Усть - Кан</t>
  </si>
  <si>
    <t>с.Усть - Кан ул.Школьная 3</t>
  </si>
  <si>
    <t>Ябоган</t>
  </si>
  <si>
    <t>ЛОУ Ябоган</t>
  </si>
  <si>
    <t>с.Ябоган  ул.Ленинская 18</t>
  </si>
  <si>
    <t>Бахрамаева Л.А.</t>
  </si>
  <si>
    <t>приказ по ЛОУ</t>
  </si>
  <si>
    <t>0403004544</t>
  </si>
  <si>
    <t>0403004030</t>
  </si>
  <si>
    <t>0403004047</t>
  </si>
  <si>
    <t>0403004569</t>
  </si>
  <si>
    <t>Радиологические</t>
  </si>
  <si>
    <t>Вирус-ие</t>
  </si>
  <si>
    <t>исследования на ОАР и R-кабинеты</t>
  </si>
  <si>
    <t>итого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</si>
  <si>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</si>
  <si>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</si>
  <si>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</si>
  <si>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</si>
  <si>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</si>
  <si>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</si>
  <si>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</si>
  <si>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</si>
  <si>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</si>
  <si>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 xml:space="preserve">Кош-Агачский </t>
  </si>
  <si>
    <t>Всего по РА</t>
  </si>
  <si>
    <t>План контрольно-надзорной деятельности с лабораторными и инструментальными исследованиями на июль 2011 года.</t>
  </si>
  <si>
    <t>Районы</t>
  </si>
  <si>
    <t>По ФЗ-294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</si>
  <si>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</si>
  <si>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</si>
  <si>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</si>
  <si>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</si>
  <si>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количество объектов на 1 - го специалиста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</si>
  <si>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</si>
  <si>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</si>
  <si>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</si>
  <si>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</si>
  <si>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</si>
  <si>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Улаганский район</t>
  </si>
  <si>
    <t>Усть-Коксинский район</t>
  </si>
  <si>
    <t>Усть-Канский район</t>
  </si>
  <si>
    <t>Кош-Агачский район</t>
  </si>
  <si>
    <t>Управление</t>
  </si>
  <si>
    <t>Итого по РА</t>
  </si>
  <si>
    <t>Количество запланированных объектов на июль 2011 года</t>
  </si>
  <si>
    <t>ООО "Метелица"</t>
  </si>
  <si>
    <t>Малых С.А.</t>
  </si>
  <si>
    <t>ИПБОЮЛ Тойдонова Л.М.</t>
  </si>
  <si>
    <t>ИПБОЮЛ Сеньгина н.А.</t>
  </si>
  <si>
    <t>Шестова О.В</t>
  </si>
  <si>
    <t>ИПБОЮЛ Суртаева Т.И.</t>
  </si>
  <si>
    <t>ООО "Дионис"</t>
  </si>
  <si>
    <t>Старосвет Л.В.</t>
  </si>
  <si>
    <t>ИПБОЮЛ Шедогуб Е.А.</t>
  </si>
  <si>
    <t>Гольбик Э.В.</t>
  </si>
  <si>
    <t>ООО "Ломбардный кредит"</t>
  </si>
  <si>
    <t>Матвеева Н.А.</t>
  </si>
  <si>
    <t>ООО "Кредит сервис"</t>
  </si>
  <si>
    <t>ИПБОЮЛ Волжина Л.Д.</t>
  </si>
  <si>
    <t>Карпенко Е.А.</t>
  </si>
  <si>
    <t>ОАО "Водоканал"</t>
  </si>
  <si>
    <t>Логинова Г.В.</t>
  </si>
  <si>
    <t>УК "Центральная"</t>
  </si>
  <si>
    <t>ООО "Мясная лавка Мецкер"</t>
  </si>
  <si>
    <t>ИПБОЮЛ Деткова А.Д.</t>
  </si>
  <si>
    <t>ИПБОЮЛ Черепанов А.К.</t>
  </si>
  <si>
    <t>ИПБОЮЛ Миронова М.В.</t>
  </si>
  <si>
    <t>ООО "Туркомплекс Манжерок"</t>
  </si>
  <si>
    <t>ИПБОЮЛ Попова Т.В.</t>
  </si>
  <si>
    <t>ООО "Подгорный-1"</t>
  </si>
  <si>
    <t>Сточные воды(энтеровирусы)</t>
  </si>
  <si>
    <t>Атмосферный вохдух Майминский район</t>
  </si>
  <si>
    <t>вибрионы холеры вода и ил</t>
  </si>
  <si>
    <t>открытые водоёмы</t>
  </si>
  <si>
    <t>Энтеровирусы</t>
  </si>
  <si>
    <t>ИП Ядомыкова Алия Егоровна</t>
  </si>
  <si>
    <t>040200071212</t>
  </si>
  <si>
    <t>ИПБОЮЛ Чурчутов Валерий Кумашевич</t>
  </si>
  <si>
    <t>ул Междуреченская, 13</t>
  </si>
  <si>
    <t>стройматериалы</t>
  </si>
  <si>
    <t>040100951291</t>
  </si>
  <si>
    <t>Логинова Гришина</t>
  </si>
  <si>
    <t>Гришина Г.Г.</t>
  </si>
  <si>
    <t>Купчегень</t>
  </si>
  <si>
    <t>Стационарный лагерь"Кур-Кечу"</t>
  </si>
  <si>
    <t>Урочище "Кур-Кечу"</t>
  </si>
  <si>
    <t>Кулада</t>
  </si>
  <si>
    <t>Стационарный лагерь"Кулада"</t>
  </si>
  <si>
    <t>Онгудай</t>
  </si>
  <si>
    <t xml:space="preserve">ЛОУ                      </t>
  </si>
  <si>
    <t>лагерь с дневным пребыванием детей   "Солнышко"</t>
  </si>
  <si>
    <t>Онгудайская НОШ</t>
  </si>
  <si>
    <t>Воробьева ТА     Рехтина Е Ф</t>
  </si>
  <si>
    <t>МОУ "Купчегенская СОШ"</t>
  </si>
  <si>
    <t xml:space="preserve"> "Купчегенская СОШ"</t>
  </si>
  <si>
    <t>ООО"Новый стиль ЛТД"</t>
  </si>
  <si>
    <t>м-н  канц.товаров</t>
  </si>
  <si>
    <t>Шашикман</t>
  </si>
  <si>
    <t>ООО "Шашикман Агрохим.Сер</t>
  </si>
  <si>
    <t>вис</t>
  </si>
  <si>
    <t>К-Коба</t>
  </si>
  <si>
    <t>ИП Буйдышева А.М.</t>
  </si>
  <si>
    <t>Кара-Коба</t>
  </si>
  <si>
    <t>ИП Щербаков М.М.</t>
  </si>
  <si>
    <t>Туэкта</t>
  </si>
  <si>
    <t>И.П.Кергилова Т.С.</t>
  </si>
  <si>
    <t>ИП Телесов И.Н.</t>
  </si>
  <si>
    <t>СТО</t>
  </si>
  <si>
    <t>Бардышев П.М</t>
  </si>
  <si>
    <t>Рехтина Е.Ф.</t>
  </si>
  <si>
    <t>Такачакова Г.А.</t>
  </si>
  <si>
    <t>Язула</t>
  </si>
  <si>
    <t>ИП Тазранов В.Л</t>
  </si>
  <si>
    <t>Акташ</t>
  </si>
  <si>
    <t>Чибиля</t>
  </si>
  <si>
    <t>ООО "Магнат"</t>
  </si>
  <si>
    <t>ИП  ЧекурбашевВ Т</t>
  </si>
  <si>
    <t>Бардышев П.М.</t>
  </si>
  <si>
    <t>Куюкова А.М.</t>
  </si>
  <si>
    <t>июль</t>
  </si>
  <si>
    <t>Стационарный лагер-1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</si>
</sst>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4"/>
      <name val="Arial Cyr"/>
      <family val="0"/>
    </font>
    <font>
      <sz val="12"/>
      <name val="Arial"/>
      <family val="2"/>
    </font>
    <font>
      <sz val="13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textRotation="90" wrapText="1"/>
      <protection/>
    </xf>
    <xf numFmtId="0" fontId="0" fillId="0" borderId="1" xfId="18" applyBorder="1" applyAlignment="1">
      <alignment horizontal="left" wrapText="1"/>
      <protection/>
    </xf>
    <xf numFmtId="0" fontId="0" fillId="0" borderId="1" xfId="18" applyBorder="1" applyAlignment="1">
      <alignment horizontal="left"/>
      <protection/>
    </xf>
    <xf numFmtId="164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14" fontId="7" fillId="0" borderId="1" xfId="0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64" fontId="8" fillId="0" borderId="1" xfId="17" applyNumberFormat="1" applyFont="1" applyBorder="1" applyAlignment="1">
      <alignment horizontal="left" vertical="top" wrapText="1"/>
      <protection/>
    </xf>
    <xf numFmtId="49" fontId="8" fillId="0" borderId="1" xfId="17" applyNumberFormat="1" applyFont="1" applyBorder="1" applyAlignment="1">
      <alignment horizontal="left" vertical="top" wrapText="1"/>
      <protection/>
    </xf>
    <xf numFmtId="14" fontId="7" fillId="0" borderId="1" xfId="17" applyNumberFormat="1" applyFont="1" applyBorder="1" applyAlignment="1">
      <alignment horizontal="left" vertical="top" wrapText="1"/>
      <protection/>
    </xf>
    <xf numFmtId="1" fontId="7" fillId="0" borderId="1" xfId="17" applyNumberFormat="1" applyFont="1" applyBorder="1" applyAlignment="1">
      <alignment horizontal="left" vertical="top" wrapText="1"/>
      <protection/>
    </xf>
    <xf numFmtId="0" fontId="7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12" fillId="0" borderId="1" xfId="18" applyFont="1" applyFill="1" applyBorder="1" applyAlignment="1">
      <alignment/>
      <protection/>
    </xf>
    <xf numFmtId="0" fontId="12" fillId="0" borderId="1" xfId="18" applyFont="1" applyBorder="1" applyAlignment="1">
      <alignment horizontal="left"/>
      <protection/>
    </xf>
    <xf numFmtId="164" fontId="8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1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8" fillId="0" borderId="1" xfId="18" applyFont="1" applyBorder="1" applyAlignment="1">
      <alignment horizontal="center" textRotation="90" wrapText="1"/>
      <protection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wrapText="1"/>
    </xf>
    <xf numFmtId="0" fontId="21" fillId="0" borderId="1" xfId="0" applyFont="1" applyBorder="1" applyAlignment="1">
      <alignment/>
    </xf>
    <xf numFmtId="0" fontId="21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1" fontId="20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0" fillId="0" borderId="1" xfId="17" applyBorder="1" applyAlignment="1">
      <alignment horizontal="left"/>
      <protection/>
    </xf>
    <xf numFmtId="0" fontId="0" fillId="0" borderId="1" xfId="0" applyFill="1" applyBorder="1" applyAlignment="1">
      <alignment horizontal="left"/>
    </xf>
    <xf numFmtId="1" fontId="12" fillId="0" borderId="1" xfId="18" applyNumberFormat="1" applyFont="1" applyBorder="1" applyAlignment="1">
      <alignment horizontal="left"/>
      <protection/>
    </xf>
    <xf numFmtId="49" fontId="7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/>
    </xf>
    <xf numFmtId="49" fontId="8" fillId="0" borderId="3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14" fillId="0" borderId="1" xfId="0" applyFont="1" applyBorder="1" applyAlignment="1">
      <alignment wrapText="1"/>
    </xf>
    <xf numFmtId="0" fontId="3" fillId="0" borderId="1" xfId="18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3" fillId="0" borderId="5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1" xfId="18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5" xfId="18" applyFont="1" applyBorder="1" applyAlignment="1">
      <alignment horizontal="center" vertical="center" wrapText="1"/>
      <protection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18" applyFont="1" applyBorder="1" applyAlignment="1">
      <alignment horizontal="center" vertical="center" wrapText="1"/>
      <protection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План-заказ Чойского района на ноябрь 2006г.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37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161" sqref="M161:BL161"/>
    </sheetView>
  </sheetViews>
  <sheetFormatPr defaultColWidth="9.00390625" defaultRowHeight="12.75"/>
  <cols>
    <col min="1" max="1" width="19.25390625" style="0" customWidth="1"/>
    <col min="2" max="2" width="12.25390625" style="0" customWidth="1"/>
    <col min="3" max="3" width="28.25390625" style="0" customWidth="1"/>
    <col min="4" max="4" width="21.375" style="0" customWidth="1"/>
    <col min="5" max="5" width="15.625" style="0" customWidth="1"/>
    <col min="6" max="6" width="14.75390625" style="0" customWidth="1"/>
    <col min="7" max="7" width="16.25390625" style="0" customWidth="1"/>
    <col min="8" max="9" width="6.625" style="0" customWidth="1"/>
    <col min="10" max="10" width="13.625" style="0" customWidth="1"/>
    <col min="11" max="11" width="13.75390625" style="0" customWidth="1"/>
    <col min="12" max="12" width="14.00390625" style="0" customWidth="1"/>
    <col min="15" max="28" width="5.625" style="0" customWidth="1"/>
    <col min="29" max="29" width="6.875" style="0" customWidth="1"/>
    <col min="30" max="57" width="5.625" style="0" customWidth="1"/>
    <col min="58" max="61" width="6.375" style="0" customWidth="1"/>
    <col min="62" max="64" width="6.125" style="0" customWidth="1"/>
  </cols>
  <sheetData>
    <row r="1" spans="1:58" ht="71.25" customHeight="1">
      <c r="A1" s="106" t="s">
        <v>358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"/>
      <c r="M1" s="1"/>
      <c r="N1" s="1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64" ht="42.75" customHeight="1">
      <c r="A2" s="89" t="s">
        <v>0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</v>
      </c>
      <c r="H2" s="107" t="s">
        <v>7</v>
      </c>
      <c r="I2" s="108"/>
      <c r="J2" s="89" t="s">
        <v>8</v>
      </c>
      <c r="K2" s="103" t="s">
        <v>9</v>
      </c>
      <c r="L2" s="104"/>
      <c r="M2" s="95" t="s">
        <v>10</v>
      </c>
      <c r="N2" s="96"/>
      <c r="O2" s="99" t="s">
        <v>11</v>
      </c>
      <c r="P2" s="96"/>
      <c r="Q2" s="96"/>
      <c r="R2" s="96"/>
      <c r="S2" s="96"/>
      <c r="T2" s="96"/>
      <c r="U2" s="96"/>
      <c r="V2" s="96"/>
      <c r="W2" s="96"/>
      <c r="X2" s="96"/>
      <c r="Y2" s="91" t="s">
        <v>12</v>
      </c>
      <c r="Z2" s="105"/>
      <c r="AA2" s="105"/>
      <c r="AB2" s="105"/>
      <c r="AC2" s="105"/>
      <c r="AD2" s="104"/>
      <c r="AE2" s="99" t="s">
        <v>13</v>
      </c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99" t="s">
        <v>14</v>
      </c>
      <c r="BB2" s="100"/>
      <c r="BC2" s="100"/>
      <c r="BD2" s="100"/>
      <c r="BE2" s="100"/>
      <c r="BF2" s="101" t="s">
        <v>15</v>
      </c>
      <c r="BG2" s="101"/>
      <c r="BH2" s="101"/>
      <c r="BI2" s="101"/>
      <c r="BJ2" s="102" t="s">
        <v>16</v>
      </c>
      <c r="BK2" s="102"/>
      <c r="BL2" s="102"/>
    </row>
    <row r="3" spans="1:64" ht="114" customHeight="1">
      <c r="A3" s="89"/>
      <c r="B3" s="107"/>
      <c r="C3" s="89"/>
      <c r="D3" s="89"/>
      <c r="E3" s="107"/>
      <c r="F3" s="107"/>
      <c r="G3" s="107"/>
      <c r="H3" s="108"/>
      <c r="I3" s="108"/>
      <c r="J3" s="107"/>
      <c r="K3" s="95" t="s">
        <v>17</v>
      </c>
      <c r="L3" s="95" t="s">
        <v>18</v>
      </c>
      <c r="M3" s="95" t="s">
        <v>19</v>
      </c>
      <c r="N3" s="97" t="s">
        <v>20</v>
      </c>
      <c r="O3" s="5" t="s">
        <v>21</v>
      </c>
      <c r="P3" s="5" t="s">
        <v>22</v>
      </c>
      <c r="Q3" s="5" t="s">
        <v>23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28</v>
      </c>
      <c r="W3" s="5" t="s">
        <v>29</v>
      </c>
      <c r="X3" s="5" t="s">
        <v>30</v>
      </c>
      <c r="Y3" s="5" t="s">
        <v>21</v>
      </c>
      <c r="Z3" s="5" t="s">
        <v>31</v>
      </c>
      <c r="AA3" s="5" t="s">
        <v>32</v>
      </c>
      <c r="AB3" s="5" t="s">
        <v>27</v>
      </c>
      <c r="AC3" s="5" t="s">
        <v>33</v>
      </c>
      <c r="AD3" s="5" t="s">
        <v>34</v>
      </c>
      <c r="AE3" s="5" t="s">
        <v>21</v>
      </c>
      <c r="AF3" s="5" t="s">
        <v>35</v>
      </c>
      <c r="AG3" s="5" t="s">
        <v>36</v>
      </c>
      <c r="AH3" s="5" t="s">
        <v>37</v>
      </c>
      <c r="AI3" s="5" t="s">
        <v>38</v>
      </c>
      <c r="AJ3" s="5" t="s">
        <v>39</v>
      </c>
      <c r="AK3" s="5" t="s">
        <v>40</v>
      </c>
      <c r="AL3" s="5" t="s">
        <v>41</v>
      </c>
      <c r="AM3" s="5" t="s">
        <v>42</v>
      </c>
      <c r="AN3" s="5" t="s">
        <v>43</v>
      </c>
      <c r="AO3" s="5" t="s">
        <v>44</v>
      </c>
      <c r="AP3" s="5" t="s">
        <v>45</v>
      </c>
      <c r="AQ3" s="5" t="s">
        <v>46</v>
      </c>
      <c r="AR3" s="5" t="s">
        <v>47</v>
      </c>
      <c r="AS3" s="5" t="s">
        <v>48</v>
      </c>
      <c r="AT3" s="5" t="s">
        <v>49</v>
      </c>
      <c r="AU3" s="5" t="s">
        <v>50</v>
      </c>
      <c r="AV3" s="5" t="s">
        <v>51</v>
      </c>
      <c r="AW3" s="5" t="s">
        <v>52</v>
      </c>
      <c r="AX3" s="5" t="s">
        <v>53</v>
      </c>
      <c r="AY3" s="5" t="s">
        <v>54</v>
      </c>
      <c r="AZ3" s="5" t="s">
        <v>55</v>
      </c>
      <c r="BA3" s="5" t="s">
        <v>56</v>
      </c>
      <c r="BB3" s="5" t="s">
        <v>57</v>
      </c>
      <c r="BC3" s="5" t="s">
        <v>58</v>
      </c>
      <c r="BD3" s="5" t="s">
        <v>59</v>
      </c>
      <c r="BE3" s="5" t="s">
        <v>60</v>
      </c>
      <c r="BF3" s="5" t="s">
        <v>21</v>
      </c>
      <c r="BG3" s="5" t="s">
        <v>22</v>
      </c>
      <c r="BH3" s="5" t="s">
        <v>27</v>
      </c>
      <c r="BI3" s="5" t="s">
        <v>30</v>
      </c>
      <c r="BJ3" s="5" t="s">
        <v>21</v>
      </c>
      <c r="BK3" s="5" t="s">
        <v>61</v>
      </c>
      <c r="BL3" s="5" t="s">
        <v>34</v>
      </c>
    </row>
    <row r="4" spans="1:64" ht="21" customHeight="1">
      <c r="A4" s="89"/>
      <c r="B4" s="107"/>
      <c r="C4" s="89"/>
      <c r="D4" s="89"/>
      <c r="E4" s="107"/>
      <c r="F4" s="107"/>
      <c r="G4" s="107"/>
      <c r="H4" s="4" t="s">
        <v>62</v>
      </c>
      <c r="I4" s="4" t="s">
        <v>63</v>
      </c>
      <c r="J4" s="107"/>
      <c r="K4" s="96"/>
      <c r="L4" s="96"/>
      <c r="M4" s="96"/>
      <c r="N4" s="98"/>
      <c r="O4" s="91" t="s">
        <v>64</v>
      </c>
      <c r="P4" s="92"/>
      <c r="Q4" s="92"/>
      <c r="R4" s="92"/>
      <c r="S4" s="92"/>
      <c r="T4" s="92"/>
      <c r="U4" s="92"/>
      <c r="V4" s="92"/>
      <c r="W4" s="92"/>
      <c r="X4" s="93"/>
      <c r="Y4" s="91" t="s">
        <v>64</v>
      </c>
      <c r="Z4" s="92"/>
      <c r="AA4" s="92"/>
      <c r="AB4" s="92"/>
      <c r="AC4" s="92"/>
      <c r="AD4" s="94"/>
      <c r="AE4" s="89" t="s">
        <v>64</v>
      </c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89" t="s">
        <v>64</v>
      </c>
      <c r="BB4" s="90"/>
      <c r="BC4" s="90"/>
      <c r="BD4" s="90"/>
      <c r="BE4" s="90"/>
      <c r="BF4" s="89" t="s">
        <v>64</v>
      </c>
      <c r="BG4" s="90"/>
      <c r="BH4" s="90"/>
      <c r="BI4" s="90"/>
      <c r="BJ4" s="89" t="s">
        <v>64</v>
      </c>
      <c r="BK4" s="90"/>
      <c r="BL4" s="90"/>
    </row>
    <row r="5" spans="1:64" ht="18" customHeight="1">
      <c r="A5" s="6">
        <v>1</v>
      </c>
      <c r="B5" s="7">
        <v>2</v>
      </c>
      <c r="C5" s="6">
        <v>3</v>
      </c>
      <c r="D5" s="6">
        <v>4</v>
      </c>
      <c r="E5" s="7">
        <v>5</v>
      </c>
      <c r="F5" s="6">
        <v>6</v>
      </c>
      <c r="G5" s="6">
        <v>7</v>
      </c>
      <c r="H5" s="7">
        <v>8</v>
      </c>
      <c r="I5" s="6">
        <v>9</v>
      </c>
      <c r="J5" s="6">
        <v>10</v>
      </c>
      <c r="K5" s="7">
        <v>11</v>
      </c>
      <c r="L5" s="6">
        <v>12</v>
      </c>
      <c r="M5" s="6">
        <v>13</v>
      </c>
      <c r="N5" s="7">
        <v>14</v>
      </c>
      <c r="O5" s="6">
        <v>15</v>
      </c>
      <c r="P5" s="6">
        <v>16</v>
      </c>
      <c r="Q5" s="7">
        <v>17</v>
      </c>
      <c r="R5" s="6">
        <v>18</v>
      </c>
      <c r="S5" s="6">
        <v>19</v>
      </c>
      <c r="T5" s="7">
        <v>20</v>
      </c>
      <c r="U5" s="6">
        <v>21</v>
      </c>
      <c r="V5" s="6">
        <v>22</v>
      </c>
      <c r="W5" s="7">
        <v>23</v>
      </c>
      <c r="X5" s="6">
        <v>24</v>
      </c>
      <c r="Y5" s="6">
        <v>25</v>
      </c>
      <c r="Z5" s="7">
        <v>26</v>
      </c>
      <c r="AA5" s="6">
        <v>27</v>
      </c>
      <c r="AB5" s="6">
        <v>28</v>
      </c>
      <c r="AC5" s="7">
        <v>29</v>
      </c>
      <c r="AD5" s="7"/>
      <c r="AE5" s="6">
        <v>30</v>
      </c>
      <c r="AF5" s="6">
        <v>31</v>
      </c>
      <c r="AG5" s="7">
        <v>32</v>
      </c>
      <c r="AH5" s="6">
        <v>33</v>
      </c>
      <c r="AI5" s="6">
        <v>34</v>
      </c>
      <c r="AJ5" s="7">
        <v>35</v>
      </c>
      <c r="AK5" s="6">
        <v>36</v>
      </c>
      <c r="AL5" s="6">
        <v>37</v>
      </c>
      <c r="AM5" s="7">
        <v>38</v>
      </c>
      <c r="AN5" s="6">
        <v>39</v>
      </c>
      <c r="AO5" s="6">
        <v>40</v>
      </c>
      <c r="AP5" s="7">
        <v>41</v>
      </c>
      <c r="AQ5" s="6">
        <v>42</v>
      </c>
      <c r="AR5" s="6">
        <v>43</v>
      </c>
      <c r="AS5" s="7">
        <v>44</v>
      </c>
      <c r="AT5" s="6">
        <v>45</v>
      </c>
      <c r="AU5" s="6">
        <v>46</v>
      </c>
      <c r="AV5" s="7">
        <v>47</v>
      </c>
      <c r="AW5" s="6">
        <v>48</v>
      </c>
      <c r="AX5" s="6">
        <v>49</v>
      </c>
      <c r="AY5" s="7">
        <v>50</v>
      </c>
      <c r="AZ5" s="6">
        <v>51</v>
      </c>
      <c r="BA5" s="6">
        <v>52</v>
      </c>
      <c r="BB5" s="7">
        <v>53</v>
      </c>
      <c r="BC5" s="6">
        <v>54</v>
      </c>
      <c r="BD5" s="6">
        <v>55</v>
      </c>
      <c r="BE5" s="7">
        <v>56</v>
      </c>
      <c r="BF5" s="6">
        <v>57</v>
      </c>
      <c r="BG5" s="6">
        <v>58</v>
      </c>
      <c r="BH5" s="7">
        <v>59</v>
      </c>
      <c r="BI5" s="6">
        <v>60</v>
      </c>
      <c r="BJ5" s="6">
        <v>61</v>
      </c>
      <c r="BK5" s="7">
        <v>62</v>
      </c>
      <c r="BL5" s="6">
        <v>63</v>
      </c>
    </row>
    <row r="6" spans="1:64" ht="18" customHeight="1">
      <c r="A6" s="8" t="s">
        <v>65</v>
      </c>
      <c r="B6" s="7"/>
      <c r="C6" s="25" t="s">
        <v>384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f aca="true" t="shared" si="0" ref="M6:AR6">M7+M38+M53</f>
        <v>300</v>
      </c>
      <c r="N6" s="26">
        <f t="shared" si="0"/>
        <v>0</v>
      </c>
      <c r="O6" s="26">
        <f t="shared" si="0"/>
        <v>51</v>
      </c>
      <c r="P6" s="26">
        <f t="shared" si="0"/>
        <v>11</v>
      </c>
      <c r="Q6" s="26">
        <f t="shared" si="0"/>
        <v>61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6">
        <f t="shared" si="0"/>
        <v>19</v>
      </c>
      <c r="V6" s="26">
        <f t="shared" si="0"/>
        <v>0</v>
      </c>
      <c r="W6" s="26">
        <f t="shared" si="0"/>
        <v>0</v>
      </c>
      <c r="X6" s="26">
        <f t="shared" si="0"/>
        <v>29</v>
      </c>
      <c r="Y6" s="26">
        <f t="shared" si="0"/>
        <v>4</v>
      </c>
      <c r="Z6" s="26">
        <f t="shared" si="0"/>
        <v>1</v>
      </c>
      <c r="AA6" s="26">
        <f t="shared" si="0"/>
        <v>35</v>
      </c>
      <c r="AB6" s="26">
        <f t="shared" si="0"/>
        <v>19</v>
      </c>
      <c r="AC6" s="26">
        <f t="shared" si="0"/>
        <v>0</v>
      </c>
      <c r="AD6" s="26">
        <f t="shared" si="0"/>
        <v>0</v>
      </c>
      <c r="AE6" s="26">
        <f t="shared" si="0"/>
        <v>4</v>
      </c>
      <c r="AF6" s="26">
        <f t="shared" si="0"/>
        <v>6</v>
      </c>
      <c r="AG6" s="26">
        <f t="shared" si="0"/>
        <v>3</v>
      </c>
      <c r="AH6" s="26">
        <f t="shared" si="0"/>
        <v>0</v>
      </c>
      <c r="AI6" s="26">
        <f t="shared" si="0"/>
        <v>1</v>
      </c>
      <c r="AJ6" s="26">
        <f t="shared" si="0"/>
        <v>4</v>
      </c>
      <c r="AK6" s="26">
        <f t="shared" si="0"/>
        <v>0</v>
      </c>
      <c r="AL6" s="26">
        <f t="shared" si="0"/>
        <v>0</v>
      </c>
      <c r="AM6" s="26">
        <f t="shared" si="0"/>
        <v>0</v>
      </c>
      <c r="AN6" s="26">
        <f t="shared" si="0"/>
        <v>1</v>
      </c>
      <c r="AO6" s="26">
        <f t="shared" si="0"/>
        <v>0</v>
      </c>
      <c r="AP6" s="26">
        <f t="shared" si="0"/>
        <v>1</v>
      </c>
      <c r="AQ6" s="26">
        <f t="shared" si="0"/>
        <v>7</v>
      </c>
      <c r="AR6" s="26">
        <f t="shared" si="0"/>
        <v>1</v>
      </c>
      <c r="AS6" s="26">
        <f aca="true" t="shared" si="1" ref="AS6:BL6">AS7+AS38+AS53</f>
        <v>0</v>
      </c>
      <c r="AT6" s="26">
        <f t="shared" si="1"/>
        <v>0</v>
      </c>
      <c r="AU6" s="26">
        <f t="shared" si="1"/>
        <v>0</v>
      </c>
      <c r="AV6" s="26">
        <f t="shared" si="1"/>
        <v>17</v>
      </c>
      <c r="AW6" s="26">
        <f t="shared" si="1"/>
        <v>1</v>
      </c>
      <c r="AX6" s="26">
        <f t="shared" si="1"/>
        <v>0</v>
      </c>
      <c r="AY6" s="26">
        <f t="shared" si="1"/>
        <v>1</v>
      </c>
      <c r="AZ6" s="26">
        <f t="shared" si="1"/>
        <v>0</v>
      </c>
      <c r="BA6" s="26">
        <f t="shared" si="1"/>
        <v>11</v>
      </c>
      <c r="BB6" s="26">
        <f t="shared" si="1"/>
        <v>19</v>
      </c>
      <c r="BC6" s="26">
        <f t="shared" si="1"/>
        <v>0</v>
      </c>
      <c r="BD6" s="26">
        <f t="shared" si="1"/>
        <v>0</v>
      </c>
      <c r="BE6" s="26">
        <f t="shared" si="1"/>
        <v>1</v>
      </c>
      <c r="BF6" s="26">
        <f t="shared" si="1"/>
        <v>1</v>
      </c>
      <c r="BG6" s="26">
        <f t="shared" si="1"/>
        <v>3</v>
      </c>
      <c r="BH6" s="26">
        <f t="shared" si="1"/>
        <v>0</v>
      </c>
      <c r="BI6" s="26">
        <f t="shared" si="1"/>
        <v>1</v>
      </c>
      <c r="BJ6" s="26">
        <f t="shared" si="1"/>
        <v>16</v>
      </c>
      <c r="BK6" s="26">
        <f t="shared" si="1"/>
        <v>1</v>
      </c>
      <c r="BL6" s="26">
        <f t="shared" si="1"/>
        <v>0</v>
      </c>
    </row>
    <row r="7" spans="1:64" ht="18" customHeight="1">
      <c r="A7" s="8" t="s">
        <v>65</v>
      </c>
      <c r="B7" s="7"/>
      <c r="C7" s="25" t="s">
        <v>385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f aca="true" t="shared" si="2" ref="M7:AR7">SUM(M8:M37)</f>
        <v>300</v>
      </c>
      <c r="N7" s="26">
        <f t="shared" si="2"/>
        <v>0</v>
      </c>
      <c r="O7" s="26">
        <f t="shared" si="2"/>
        <v>10</v>
      </c>
      <c r="P7" s="26">
        <f t="shared" si="2"/>
        <v>11</v>
      </c>
      <c r="Q7" s="26">
        <f t="shared" si="2"/>
        <v>61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9</v>
      </c>
      <c r="Y7" s="26">
        <f t="shared" si="2"/>
        <v>0</v>
      </c>
      <c r="Z7" s="26">
        <f t="shared" si="2"/>
        <v>1</v>
      </c>
      <c r="AA7" s="26">
        <f t="shared" si="2"/>
        <v>35</v>
      </c>
      <c r="AB7" s="26">
        <f t="shared" si="2"/>
        <v>0</v>
      </c>
      <c r="AC7" s="26">
        <f t="shared" si="2"/>
        <v>0</v>
      </c>
      <c r="AD7" s="26">
        <f t="shared" si="2"/>
        <v>0</v>
      </c>
      <c r="AE7" s="26">
        <f t="shared" si="2"/>
        <v>2</v>
      </c>
      <c r="AF7" s="26">
        <f t="shared" si="2"/>
        <v>6</v>
      </c>
      <c r="AG7" s="26">
        <f t="shared" si="2"/>
        <v>3</v>
      </c>
      <c r="AH7" s="26">
        <f t="shared" si="2"/>
        <v>0</v>
      </c>
      <c r="AI7" s="26">
        <f t="shared" si="2"/>
        <v>1</v>
      </c>
      <c r="AJ7" s="26">
        <f t="shared" si="2"/>
        <v>4</v>
      </c>
      <c r="AK7" s="26">
        <f t="shared" si="2"/>
        <v>0</v>
      </c>
      <c r="AL7" s="26">
        <f t="shared" si="2"/>
        <v>0</v>
      </c>
      <c r="AM7" s="26">
        <f t="shared" si="2"/>
        <v>0</v>
      </c>
      <c r="AN7" s="26">
        <f t="shared" si="2"/>
        <v>1</v>
      </c>
      <c r="AO7" s="26">
        <f t="shared" si="2"/>
        <v>0</v>
      </c>
      <c r="AP7" s="26">
        <f t="shared" si="2"/>
        <v>1</v>
      </c>
      <c r="AQ7" s="26">
        <f t="shared" si="2"/>
        <v>7</v>
      </c>
      <c r="AR7" s="26">
        <f t="shared" si="2"/>
        <v>1</v>
      </c>
      <c r="AS7" s="26">
        <f aca="true" t="shared" si="3" ref="AS7:BL7">SUM(AS8:AS37)</f>
        <v>0</v>
      </c>
      <c r="AT7" s="26">
        <f t="shared" si="3"/>
        <v>0</v>
      </c>
      <c r="AU7" s="26">
        <f t="shared" si="3"/>
        <v>0</v>
      </c>
      <c r="AV7" s="26">
        <f t="shared" si="3"/>
        <v>0</v>
      </c>
      <c r="AW7" s="26">
        <f t="shared" si="3"/>
        <v>1</v>
      </c>
      <c r="AX7" s="26">
        <f t="shared" si="3"/>
        <v>0</v>
      </c>
      <c r="AY7" s="26">
        <f t="shared" si="3"/>
        <v>1</v>
      </c>
      <c r="AZ7" s="26">
        <f t="shared" si="3"/>
        <v>0</v>
      </c>
      <c r="BA7" s="26">
        <f t="shared" si="3"/>
        <v>11</v>
      </c>
      <c r="BB7" s="26">
        <f t="shared" si="3"/>
        <v>19</v>
      </c>
      <c r="BC7" s="26">
        <f t="shared" si="3"/>
        <v>0</v>
      </c>
      <c r="BD7" s="26">
        <f t="shared" si="3"/>
        <v>0</v>
      </c>
      <c r="BE7" s="26">
        <f t="shared" si="3"/>
        <v>1</v>
      </c>
      <c r="BF7" s="26">
        <f t="shared" si="3"/>
        <v>1</v>
      </c>
      <c r="BG7" s="26">
        <f t="shared" si="3"/>
        <v>1</v>
      </c>
      <c r="BH7" s="26">
        <f t="shared" si="3"/>
        <v>0</v>
      </c>
      <c r="BI7" s="26">
        <f t="shared" si="3"/>
        <v>1</v>
      </c>
      <c r="BJ7" s="26">
        <f t="shared" si="3"/>
        <v>0</v>
      </c>
      <c r="BK7" s="26">
        <f t="shared" si="3"/>
        <v>1</v>
      </c>
      <c r="BL7" s="26">
        <f t="shared" si="3"/>
        <v>0</v>
      </c>
    </row>
    <row r="8" spans="1:64" ht="44.25" customHeight="1">
      <c r="A8" s="8" t="s">
        <v>65</v>
      </c>
      <c r="B8" s="8" t="s">
        <v>66</v>
      </c>
      <c r="C8" s="9" t="s">
        <v>362</v>
      </c>
      <c r="D8" s="9" t="s">
        <v>359</v>
      </c>
      <c r="E8" s="9" t="s">
        <v>67</v>
      </c>
      <c r="F8" s="9" t="s">
        <v>68</v>
      </c>
      <c r="G8" s="11">
        <v>40735</v>
      </c>
      <c r="H8" s="12"/>
      <c r="I8" s="12">
        <v>15</v>
      </c>
      <c r="J8" s="9" t="s">
        <v>69</v>
      </c>
      <c r="K8" s="13" t="s">
        <v>70</v>
      </c>
      <c r="L8" s="13" t="s">
        <v>71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>
        <v>9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>
        <v>1</v>
      </c>
      <c r="AX8" s="34"/>
      <c r="AY8" s="34"/>
      <c r="AZ8" s="34"/>
      <c r="BA8" s="34">
        <v>1</v>
      </c>
      <c r="BB8" s="34">
        <v>2</v>
      </c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ht="44.25" customHeight="1">
      <c r="A9" s="8" t="s">
        <v>65</v>
      </c>
      <c r="B9" s="8" t="s">
        <v>72</v>
      </c>
      <c r="C9" s="9" t="s">
        <v>73</v>
      </c>
      <c r="D9" s="9" t="s">
        <v>74</v>
      </c>
      <c r="E9" s="9" t="s">
        <v>75</v>
      </c>
      <c r="F9" s="9" t="s">
        <v>76</v>
      </c>
      <c r="G9" s="11">
        <v>40731</v>
      </c>
      <c r="H9" s="12"/>
      <c r="I9" s="12">
        <v>15</v>
      </c>
      <c r="J9" s="9" t="s">
        <v>69</v>
      </c>
      <c r="K9" s="13" t="s">
        <v>77</v>
      </c>
      <c r="L9" s="13" t="s">
        <v>71</v>
      </c>
      <c r="M9" s="34"/>
      <c r="N9" s="34"/>
      <c r="O9" s="34">
        <v>2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>
        <v>1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>
        <v>1</v>
      </c>
      <c r="BB9" s="34">
        <v>3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ht="44.25" customHeight="1">
      <c r="A10" s="8" t="s">
        <v>65</v>
      </c>
      <c r="B10" s="8" t="s">
        <v>78</v>
      </c>
      <c r="C10" s="9" t="s">
        <v>79</v>
      </c>
      <c r="D10" s="9" t="s">
        <v>80</v>
      </c>
      <c r="E10" s="9" t="s">
        <v>360</v>
      </c>
      <c r="F10" s="9" t="s">
        <v>81</v>
      </c>
      <c r="G10" s="11">
        <v>40738</v>
      </c>
      <c r="H10" s="12"/>
      <c r="I10" s="12">
        <v>15</v>
      </c>
      <c r="J10" s="9" t="s">
        <v>69</v>
      </c>
      <c r="K10" s="13" t="s">
        <v>645</v>
      </c>
      <c r="L10" s="13" t="s">
        <v>82</v>
      </c>
      <c r="M10" s="34"/>
      <c r="N10" s="34"/>
      <c r="O10" s="34">
        <v>2</v>
      </c>
      <c r="P10" s="34">
        <v>3</v>
      </c>
      <c r="Q10" s="34">
        <v>8</v>
      </c>
      <c r="R10" s="34"/>
      <c r="S10" s="34"/>
      <c r="T10" s="34"/>
      <c r="U10" s="34"/>
      <c r="V10" s="34"/>
      <c r="W10" s="34"/>
      <c r="X10" s="34"/>
      <c r="Y10" s="34"/>
      <c r="Z10" s="34"/>
      <c r="AA10" s="34">
        <v>10</v>
      </c>
      <c r="AB10" s="34"/>
      <c r="AC10" s="34"/>
      <c r="AD10" s="34"/>
      <c r="AE10" s="34">
        <v>1</v>
      </c>
      <c r="AF10" s="34">
        <v>2</v>
      </c>
      <c r="AG10" s="34"/>
      <c r="AH10" s="34"/>
      <c r="AI10" s="34"/>
      <c r="AJ10" s="34">
        <v>2</v>
      </c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>
        <v>1</v>
      </c>
      <c r="BB10" s="34">
        <v>3</v>
      </c>
      <c r="BC10" s="34"/>
      <c r="BD10" s="34"/>
      <c r="BE10" s="34"/>
      <c r="BF10" s="34">
        <v>1</v>
      </c>
      <c r="BG10" s="34"/>
      <c r="BH10" s="34"/>
      <c r="BI10" s="34"/>
      <c r="BJ10" s="34"/>
      <c r="BK10" s="34"/>
      <c r="BL10" s="34"/>
    </row>
    <row r="11" spans="1:64" ht="44.25" customHeight="1">
      <c r="A11" s="8" t="s">
        <v>65</v>
      </c>
      <c r="B11" s="8" t="s">
        <v>72</v>
      </c>
      <c r="C11" s="9" t="s">
        <v>83</v>
      </c>
      <c r="D11" s="9" t="s">
        <v>84</v>
      </c>
      <c r="E11" s="9" t="s">
        <v>361</v>
      </c>
      <c r="F11" s="9" t="s">
        <v>85</v>
      </c>
      <c r="G11" s="11">
        <v>40742</v>
      </c>
      <c r="H11" s="12"/>
      <c r="I11" s="12">
        <v>15</v>
      </c>
      <c r="J11" s="9" t="s">
        <v>69</v>
      </c>
      <c r="K11" s="13" t="s">
        <v>645</v>
      </c>
      <c r="L11" s="13"/>
      <c r="M11" s="34"/>
      <c r="N11" s="34"/>
      <c r="O11" s="34">
        <v>2</v>
      </c>
      <c r="P11" s="34">
        <v>3</v>
      </c>
      <c r="Q11" s="34">
        <v>8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>
        <v>2</v>
      </c>
      <c r="AG11" s="34"/>
      <c r="AH11" s="34"/>
      <c r="AI11" s="34"/>
      <c r="AJ11" s="34">
        <v>2</v>
      </c>
      <c r="AK11" s="34"/>
      <c r="AL11" s="34"/>
      <c r="AM11" s="34"/>
      <c r="AN11" s="34"/>
      <c r="AO11" s="34"/>
      <c r="AP11" s="34"/>
      <c r="AQ11" s="34">
        <v>1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v>1</v>
      </c>
      <c r="BB11" s="34">
        <v>3</v>
      </c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ht="44.25" customHeight="1">
      <c r="A12" s="8" t="s">
        <v>65</v>
      </c>
      <c r="B12" s="8" t="s">
        <v>66</v>
      </c>
      <c r="C12" s="9" t="s">
        <v>379</v>
      </c>
      <c r="D12" s="9" t="s">
        <v>379</v>
      </c>
      <c r="E12" s="9" t="s">
        <v>380</v>
      </c>
      <c r="F12" s="9" t="s">
        <v>381</v>
      </c>
      <c r="G12" s="11">
        <v>40729</v>
      </c>
      <c r="H12" s="12">
        <v>20</v>
      </c>
      <c r="I12" s="12"/>
      <c r="J12" s="9" t="s">
        <v>176</v>
      </c>
      <c r="K12" s="13" t="s">
        <v>382</v>
      </c>
      <c r="L12" s="13" t="s">
        <v>383</v>
      </c>
      <c r="M12" s="34"/>
      <c r="N12" s="34"/>
      <c r="O12" s="34">
        <v>2</v>
      </c>
      <c r="P12" s="34">
        <v>3</v>
      </c>
      <c r="Q12" s="34">
        <v>10</v>
      </c>
      <c r="R12" s="34"/>
      <c r="S12" s="34"/>
      <c r="T12" s="34"/>
      <c r="U12" s="34"/>
      <c r="V12" s="34"/>
      <c r="W12" s="34"/>
      <c r="X12" s="34"/>
      <c r="Y12" s="34"/>
      <c r="Z12" s="34"/>
      <c r="AA12" s="34">
        <v>10</v>
      </c>
      <c r="AB12" s="34"/>
      <c r="AC12" s="34"/>
      <c r="AD12" s="34"/>
      <c r="AE12" s="34"/>
      <c r="AF12" s="34">
        <v>1</v>
      </c>
      <c r="AG12" s="34">
        <v>3</v>
      </c>
      <c r="AH12" s="34"/>
      <c r="AI12" s="34">
        <v>1</v>
      </c>
      <c r="AJ12" s="34"/>
      <c r="AK12" s="34"/>
      <c r="AL12" s="34"/>
      <c r="AM12" s="34"/>
      <c r="AN12" s="34">
        <v>1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v>6</v>
      </c>
      <c r="BB12" s="34">
        <v>5</v>
      </c>
      <c r="BC12" s="34"/>
      <c r="BD12" s="34"/>
      <c r="BE12" s="34">
        <v>1</v>
      </c>
      <c r="BF12" s="34"/>
      <c r="BG12" s="34"/>
      <c r="BH12" s="34"/>
      <c r="BI12" s="34">
        <v>1</v>
      </c>
      <c r="BJ12" s="34"/>
      <c r="BK12" s="34"/>
      <c r="BL12" s="34"/>
    </row>
    <row r="13" spans="1:64" ht="51" customHeight="1">
      <c r="A13" s="8" t="s">
        <v>65</v>
      </c>
      <c r="B13" s="8" t="s">
        <v>86</v>
      </c>
      <c r="C13" s="9" t="s">
        <v>87</v>
      </c>
      <c r="D13" s="9" t="s">
        <v>88</v>
      </c>
      <c r="E13" s="9" t="s">
        <v>89</v>
      </c>
      <c r="F13" s="9" t="s">
        <v>90</v>
      </c>
      <c r="G13" s="11">
        <v>40739</v>
      </c>
      <c r="H13" s="12"/>
      <c r="I13" s="12">
        <v>50</v>
      </c>
      <c r="J13" s="9" t="s">
        <v>69</v>
      </c>
      <c r="K13" s="13" t="s">
        <v>91</v>
      </c>
      <c r="L13" s="13" t="s">
        <v>92</v>
      </c>
      <c r="M13" s="34"/>
      <c r="N13" s="34"/>
      <c r="O13" s="34">
        <v>1</v>
      </c>
      <c r="P13" s="34"/>
      <c r="Q13" s="34">
        <v>10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4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>
        <v>1</v>
      </c>
      <c r="BB13" s="34">
        <v>3</v>
      </c>
      <c r="BC13" s="34"/>
      <c r="BD13" s="34"/>
      <c r="BE13" s="34"/>
      <c r="BF13" s="34"/>
      <c r="BG13" s="34">
        <v>1</v>
      </c>
      <c r="BH13" s="34"/>
      <c r="BI13" s="34"/>
      <c r="BJ13" s="34"/>
      <c r="BK13" s="34">
        <v>1</v>
      </c>
      <c r="BL13" s="34"/>
    </row>
    <row r="14" spans="1:64" ht="51" customHeight="1">
      <c r="A14" s="8" t="s">
        <v>65</v>
      </c>
      <c r="B14" s="8" t="s">
        <v>93</v>
      </c>
      <c r="C14" s="9" t="s">
        <v>94</v>
      </c>
      <c r="D14" s="9" t="s">
        <v>95</v>
      </c>
      <c r="E14" s="9" t="s">
        <v>96</v>
      </c>
      <c r="F14" s="9" t="s">
        <v>97</v>
      </c>
      <c r="G14" s="11">
        <v>40728</v>
      </c>
      <c r="H14" s="12"/>
      <c r="I14" s="12">
        <v>15</v>
      </c>
      <c r="J14" s="9" t="s">
        <v>69</v>
      </c>
      <c r="K14" s="13" t="s">
        <v>91</v>
      </c>
      <c r="L14" s="13" t="s">
        <v>92</v>
      </c>
      <c r="M14" s="34"/>
      <c r="N14" s="34"/>
      <c r="O14" s="34"/>
      <c r="P14" s="34">
        <v>1</v>
      </c>
      <c r="Q14" s="34">
        <v>5</v>
      </c>
      <c r="R14" s="34"/>
      <c r="S14" s="34"/>
      <c r="T14" s="34"/>
      <c r="U14" s="34"/>
      <c r="V14" s="34"/>
      <c r="W14" s="34"/>
      <c r="X14" s="34"/>
      <c r="Y14" s="34"/>
      <c r="Z14" s="34">
        <v>1</v>
      </c>
      <c r="AA14" s="34">
        <v>5</v>
      </c>
      <c r="AB14" s="34"/>
      <c r="AC14" s="34"/>
      <c r="AD14" s="34"/>
      <c r="AE14" s="34"/>
      <c r="AF14" s="34">
        <v>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51" customHeight="1">
      <c r="A15" s="8" t="s">
        <v>65</v>
      </c>
      <c r="B15" s="8" t="s">
        <v>86</v>
      </c>
      <c r="C15" s="9" t="s">
        <v>98</v>
      </c>
      <c r="D15" s="9" t="s">
        <v>99</v>
      </c>
      <c r="E15" s="9" t="s">
        <v>100</v>
      </c>
      <c r="F15" s="9" t="s">
        <v>101</v>
      </c>
      <c r="G15" s="11">
        <v>40730</v>
      </c>
      <c r="H15" s="12"/>
      <c r="I15" s="12">
        <v>15</v>
      </c>
      <c r="J15" s="9" t="s">
        <v>69</v>
      </c>
      <c r="K15" s="13" t="s">
        <v>91</v>
      </c>
      <c r="L15" s="13" t="s">
        <v>92</v>
      </c>
      <c r="M15" s="34"/>
      <c r="N15" s="34"/>
      <c r="O15" s="34">
        <v>1</v>
      </c>
      <c r="P15" s="34"/>
      <c r="Q15" s="34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>
        <v>5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>
        <v>1</v>
      </c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71.25" customHeight="1">
      <c r="A16" s="8" t="s">
        <v>65</v>
      </c>
      <c r="B16" s="8" t="s">
        <v>102</v>
      </c>
      <c r="C16" s="9" t="s">
        <v>103</v>
      </c>
      <c r="D16" s="9" t="s">
        <v>104</v>
      </c>
      <c r="E16" s="14" t="s">
        <v>105</v>
      </c>
      <c r="F16" s="9" t="s">
        <v>106</v>
      </c>
      <c r="G16" s="11">
        <v>40743</v>
      </c>
      <c r="H16" s="12"/>
      <c r="I16" s="12">
        <v>15</v>
      </c>
      <c r="J16" s="9" t="s">
        <v>69</v>
      </c>
      <c r="K16" s="13" t="s">
        <v>91</v>
      </c>
      <c r="L16" s="13" t="s">
        <v>92</v>
      </c>
      <c r="M16" s="34"/>
      <c r="N16" s="34"/>
      <c r="O16" s="34"/>
      <c r="P16" s="34">
        <v>1</v>
      </c>
      <c r="Q16" s="34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>
        <v>5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>
        <v>1</v>
      </c>
      <c r="AQ16" s="34"/>
      <c r="AR16" s="34"/>
      <c r="AS16" s="34"/>
      <c r="AT16" s="34"/>
      <c r="AU16" s="34"/>
      <c r="AV16" s="34"/>
      <c r="AW16" s="34"/>
      <c r="AX16" s="34"/>
      <c r="AY16" s="34">
        <v>1</v>
      </c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59.25" customHeight="1">
      <c r="A17" s="8" t="s">
        <v>65</v>
      </c>
      <c r="B17" s="8" t="s">
        <v>86</v>
      </c>
      <c r="C17" s="9" t="s">
        <v>107</v>
      </c>
      <c r="D17" s="9" t="s">
        <v>108</v>
      </c>
      <c r="E17" s="14" t="s">
        <v>109</v>
      </c>
      <c r="F17" s="9" t="s">
        <v>110</v>
      </c>
      <c r="G17" s="11">
        <v>40746</v>
      </c>
      <c r="H17" s="12"/>
      <c r="I17" s="12">
        <v>15</v>
      </c>
      <c r="J17" s="9" t="s">
        <v>69</v>
      </c>
      <c r="K17" s="13" t="s">
        <v>91</v>
      </c>
      <c r="L17" s="13" t="s">
        <v>92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>
        <v>2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37.5" customHeight="1">
      <c r="A18" s="8" t="s">
        <v>65</v>
      </c>
      <c r="B18" s="8" t="s">
        <v>66</v>
      </c>
      <c r="C18" s="9" t="s">
        <v>111</v>
      </c>
      <c r="D18" s="9" t="s">
        <v>112</v>
      </c>
      <c r="E18" s="9" t="s">
        <v>113</v>
      </c>
      <c r="F18" s="9" t="s">
        <v>114</v>
      </c>
      <c r="G18" s="11">
        <v>40730</v>
      </c>
      <c r="H18" s="12"/>
      <c r="I18" s="12">
        <v>15</v>
      </c>
      <c r="J18" s="9" t="s">
        <v>69</v>
      </c>
      <c r="K18" s="13" t="s">
        <v>133</v>
      </c>
      <c r="L18" s="13"/>
      <c r="M18" s="34">
        <v>15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37.5" customHeight="1">
      <c r="A19" s="8" t="s">
        <v>65</v>
      </c>
      <c r="B19" s="8" t="s">
        <v>66</v>
      </c>
      <c r="C19" s="9" t="s">
        <v>363</v>
      </c>
      <c r="D19" s="9" t="s">
        <v>115</v>
      </c>
      <c r="E19" s="9" t="s">
        <v>116</v>
      </c>
      <c r="F19" s="9" t="s">
        <v>117</v>
      </c>
      <c r="G19" s="11">
        <v>40732</v>
      </c>
      <c r="H19" s="12"/>
      <c r="I19" s="12">
        <v>15</v>
      </c>
      <c r="J19" s="9" t="s">
        <v>69</v>
      </c>
      <c r="K19" s="13" t="s">
        <v>133</v>
      </c>
      <c r="L19" s="13"/>
      <c r="M19" s="34">
        <v>15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37.5" customHeight="1">
      <c r="A20" s="8" t="s">
        <v>65</v>
      </c>
      <c r="B20" s="8" t="s">
        <v>66</v>
      </c>
      <c r="C20" s="9" t="s">
        <v>363</v>
      </c>
      <c r="D20" s="9" t="s">
        <v>115</v>
      </c>
      <c r="E20" s="9" t="s">
        <v>118</v>
      </c>
      <c r="F20" s="9" t="s">
        <v>117</v>
      </c>
      <c r="G20" s="11">
        <v>40732</v>
      </c>
      <c r="H20" s="12"/>
      <c r="I20" s="12">
        <v>15</v>
      </c>
      <c r="J20" s="9" t="s">
        <v>69</v>
      </c>
      <c r="K20" s="13" t="s">
        <v>133</v>
      </c>
      <c r="L20" s="13"/>
      <c r="M20" s="34">
        <v>15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35.25" customHeight="1">
      <c r="A21" s="8" t="s">
        <v>65</v>
      </c>
      <c r="B21" s="8" t="s">
        <v>66</v>
      </c>
      <c r="C21" s="9" t="s">
        <v>364</v>
      </c>
      <c r="D21" s="9" t="s">
        <v>119</v>
      </c>
      <c r="E21" s="9" t="s">
        <v>120</v>
      </c>
      <c r="F21" s="9" t="s">
        <v>121</v>
      </c>
      <c r="G21" s="11">
        <v>40735</v>
      </c>
      <c r="H21" s="12"/>
      <c r="I21" s="12">
        <v>15</v>
      </c>
      <c r="J21" s="9" t="s">
        <v>69</v>
      </c>
      <c r="K21" s="13" t="s">
        <v>133</v>
      </c>
      <c r="L21" s="13"/>
      <c r="M21" s="34">
        <v>15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35.25" customHeight="1">
      <c r="A22" s="8" t="s">
        <v>65</v>
      </c>
      <c r="B22" s="8" t="s">
        <v>66</v>
      </c>
      <c r="C22" s="9" t="s">
        <v>365</v>
      </c>
      <c r="D22" s="9" t="s">
        <v>122</v>
      </c>
      <c r="E22" s="9" t="s">
        <v>120</v>
      </c>
      <c r="F22" s="9" t="s">
        <v>123</v>
      </c>
      <c r="G22" s="11">
        <v>40735</v>
      </c>
      <c r="H22" s="12"/>
      <c r="I22" s="12">
        <v>15</v>
      </c>
      <c r="J22" s="9" t="s">
        <v>69</v>
      </c>
      <c r="K22" s="13" t="s">
        <v>133</v>
      </c>
      <c r="L22" s="13"/>
      <c r="M22" s="34">
        <v>15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35.25" customHeight="1">
      <c r="A23" s="8" t="s">
        <v>65</v>
      </c>
      <c r="B23" s="8" t="s">
        <v>66</v>
      </c>
      <c r="C23" s="9" t="s">
        <v>366</v>
      </c>
      <c r="D23" s="9" t="s">
        <v>124</v>
      </c>
      <c r="E23" s="9" t="s">
        <v>120</v>
      </c>
      <c r="F23" s="9" t="s">
        <v>125</v>
      </c>
      <c r="G23" s="11">
        <v>40737</v>
      </c>
      <c r="H23" s="12"/>
      <c r="I23" s="12">
        <v>15</v>
      </c>
      <c r="J23" s="9" t="s">
        <v>69</v>
      </c>
      <c r="K23" s="13" t="s">
        <v>133</v>
      </c>
      <c r="L23" s="13"/>
      <c r="M23" s="34">
        <v>15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35.25" customHeight="1">
      <c r="A24" s="8" t="s">
        <v>65</v>
      </c>
      <c r="B24" s="8" t="s">
        <v>66</v>
      </c>
      <c r="C24" s="9" t="s">
        <v>367</v>
      </c>
      <c r="D24" s="9" t="s">
        <v>126</v>
      </c>
      <c r="E24" s="9" t="s">
        <v>120</v>
      </c>
      <c r="F24" s="9" t="s">
        <v>127</v>
      </c>
      <c r="G24" s="11">
        <v>40739</v>
      </c>
      <c r="H24" s="12"/>
      <c r="I24" s="12">
        <v>15</v>
      </c>
      <c r="J24" s="9" t="s">
        <v>69</v>
      </c>
      <c r="K24" s="13" t="s">
        <v>133</v>
      </c>
      <c r="L24" s="13"/>
      <c r="M24" s="34">
        <v>15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42.75" customHeight="1">
      <c r="A25" s="8" t="s">
        <v>65</v>
      </c>
      <c r="B25" s="8" t="s">
        <v>66</v>
      </c>
      <c r="C25" s="9" t="s">
        <v>368</v>
      </c>
      <c r="D25" s="9" t="s">
        <v>128</v>
      </c>
      <c r="E25" s="9" t="s">
        <v>120</v>
      </c>
      <c r="F25" s="9" t="s">
        <v>129</v>
      </c>
      <c r="G25" s="11">
        <v>40739</v>
      </c>
      <c r="H25" s="12"/>
      <c r="I25" s="12">
        <v>15</v>
      </c>
      <c r="J25" s="9" t="s">
        <v>69</v>
      </c>
      <c r="K25" s="13" t="s">
        <v>646</v>
      </c>
      <c r="L25" s="13"/>
      <c r="M25" s="34">
        <v>15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ht="42.75" customHeight="1">
      <c r="A26" s="8" t="s">
        <v>65</v>
      </c>
      <c r="B26" s="8" t="s">
        <v>66</v>
      </c>
      <c r="C26" s="9" t="s">
        <v>369</v>
      </c>
      <c r="D26" s="9" t="s">
        <v>130</v>
      </c>
      <c r="E26" s="9" t="s">
        <v>120</v>
      </c>
      <c r="F26" s="9" t="s">
        <v>131</v>
      </c>
      <c r="G26" s="11">
        <v>40742</v>
      </c>
      <c r="H26" s="12"/>
      <c r="I26" s="12">
        <v>15</v>
      </c>
      <c r="J26" s="9" t="s">
        <v>69</v>
      </c>
      <c r="K26" s="13" t="s">
        <v>646</v>
      </c>
      <c r="L26" s="13"/>
      <c r="M26" s="34">
        <v>15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ht="39.75" customHeight="1">
      <c r="A27" s="8" t="s">
        <v>65</v>
      </c>
      <c r="B27" s="8" t="s">
        <v>66</v>
      </c>
      <c r="C27" s="9" t="s">
        <v>370</v>
      </c>
      <c r="D27" s="9" t="s">
        <v>371</v>
      </c>
      <c r="E27" s="9" t="s">
        <v>116</v>
      </c>
      <c r="F27" s="9" t="s">
        <v>132</v>
      </c>
      <c r="G27" s="11">
        <v>40744</v>
      </c>
      <c r="H27" s="12"/>
      <c r="I27" s="12">
        <v>15</v>
      </c>
      <c r="J27" s="9" t="s">
        <v>69</v>
      </c>
      <c r="K27" s="13" t="s">
        <v>133</v>
      </c>
      <c r="L27" s="13"/>
      <c r="M27" s="34">
        <v>15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ht="39.75" customHeight="1">
      <c r="A28" s="8" t="s">
        <v>65</v>
      </c>
      <c r="B28" s="8" t="s">
        <v>66</v>
      </c>
      <c r="C28" s="9" t="s">
        <v>370</v>
      </c>
      <c r="D28" s="9" t="s">
        <v>371</v>
      </c>
      <c r="E28" s="9" t="s">
        <v>134</v>
      </c>
      <c r="F28" s="9" t="s">
        <v>132</v>
      </c>
      <c r="G28" s="11">
        <v>40744</v>
      </c>
      <c r="H28" s="12"/>
      <c r="I28" s="12">
        <v>15</v>
      </c>
      <c r="J28" s="9" t="s">
        <v>69</v>
      </c>
      <c r="K28" s="13" t="s">
        <v>133</v>
      </c>
      <c r="L28" s="13"/>
      <c r="M28" s="34">
        <v>15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39.75" customHeight="1">
      <c r="A29" s="8" t="s">
        <v>65</v>
      </c>
      <c r="B29" s="8" t="s">
        <v>66</v>
      </c>
      <c r="C29" s="9" t="s">
        <v>370</v>
      </c>
      <c r="D29" s="9" t="s">
        <v>371</v>
      </c>
      <c r="E29" s="9" t="s">
        <v>135</v>
      </c>
      <c r="F29" s="9" t="s">
        <v>132</v>
      </c>
      <c r="G29" s="11">
        <v>40744</v>
      </c>
      <c r="H29" s="12"/>
      <c r="I29" s="12">
        <v>15</v>
      </c>
      <c r="J29" s="9" t="s">
        <v>69</v>
      </c>
      <c r="K29" s="13" t="s">
        <v>133</v>
      </c>
      <c r="L29" s="13"/>
      <c r="M29" s="34">
        <v>15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ht="39.75" customHeight="1">
      <c r="A30" s="8" t="s">
        <v>65</v>
      </c>
      <c r="B30" s="8" t="s">
        <v>66</v>
      </c>
      <c r="C30" s="9" t="s">
        <v>370</v>
      </c>
      <c r="D30" s="9" t="s">
        <v>371</v>
      </c>
      <c r="E30" s="9" t="s">
        <v>136</v>
      </c>
      <c r="F30" s="9" t="s">
        <v>132</v>
      </c>
      <c r="G30" s="11">
        <v>40744</v>
      </c>
      <c r="H30" s="12"/>
      <c r="I30" s="12">
        <v>15</v>
      </c>
      <c r="J30" s="9" t="s">
        <v>69</v>
      </c>
      <c r="K30" s="13" t="s">
        <v>133</v>
      </c>
      <c r="L30" s="13"/>
      <c r="M30" s="34">
        <v>15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39.75" customHeight="1">
      <c r="A31" s="8" t="s">
        <v>65</v>
      </c>
      <c r="B31" s="8" t="s">
        <v>66</v>
      </c>
      <c r="C31" s="9" t="s">
        <v>372</v>
      </c>
      <c r="D31" s="9" t="s">
        <v>137</v>
      </c>
      <c r="E31" s="9" t="s">
        <v>116</v>
      </c>
      <c r="F31" s="9" t="s">
        <v>138</v>
      </c>
      <c r="G31" s="11">
        <v>40746</v>
      </c>
      <c r="H31" s="12"/>
      <c r="I31" s="12">
        <v>15</v>
      </c>
      <c r="J31" s="9" t="s">
        <v>69</v>
      </c>
      <c r="K31" s="13" t="s">
        <v>646</v>
      </c>
      <c r="L31" s="13"/>
      <c r="M31" s="34">
        <v>15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39.75" customHeight="1">
      <c r="A32" s="8" t="s">
        <v>65</v>
      </c>
      <c r="B32" s="8" t="s">
        <v>66</v>
      </c>
      <c r="C32" s="9" t="s">
        <v>373</v>
      </c>
      <c r="D32" s="9" t="s">
        <v>139</v>
      </c>
      <c r="E32" s="9" t="s">
        <v>116</v>
      </c>
      <c r="F32" s="9" t="s">
        <v>140</v>
      </c>
      <c r="G32" s="11">
        <v>40746</v>
      </c>
      <c r="H32" s="12"/>
      <c r="I32" s="12">
        <v>15</v>
      </c>
      <c r="J32" s="9" t="s">
        <v>69</v>
      </c>
      <c r="K32" s="13" t="s">
        <v>646</v>
      </c>
      <c r="L32" s="13"/>
      <c r="M32" s="34">
        <v>15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ht="39.75" customHeight="1">
      <c r="A33" s="8" t="s">
        <v>65</v>
      </c>
      <c r="B33" s="8" t="s">
        <v>66</v>
      </c>
      <c r="C33" s="9" t="s">
        <v>374</v>
      </c>
      <c r="D33" s="9" t="s">
        <v>141</v>
      </c>
      <c r="E33" s="9" t="s">
        <v>116</v>
      </c>
      <c r="F33" s="9" t="s">
        <v>142</v>
      </c>
      <c r="G33" s="11">
        <v>40749</v>
      </c>
      <c r="H33" s="12"/>
      <c r="I33" s="12">
        <v>15</v>
      </c>
      <c r="J33" s="9" t="s">
        <v>69</v>
      </c>
      <c r="K33" s="13" t="s">
        <v>646</v>
      </c>
      <c r="L33" s="13"/>
      <c r="M33" s="34">
        <v>15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ht="39.75" customHeight="1">
      <c r="A34" s="8" t="s">
        <v>65</v>
      </c>
      <c r="B34" s="8" t="s">
        <v>66</v>
      </c>
      <c r="C34" s="9" t="s">
        <v>375</v>
      </c>
      <c r="D34" s="9" t="s">
        <v>143</v>
      </c>
      <c r="E34" s="9" t="s">
        <v>116</v>
      </c>
      <c r="F34" s="9" t="s">
        <v>144</v>
      </c>
      <c r="G34" s="11">
        <v>40749</v>
      </c>
      <c r="H34" s="12"/>
      <c r="I34" s="12">
        <v>15</v>
      </c>
      <c r="J34" s="9" t="s">
        <v>69</v>
      </c>
      <c r="K34" s="13" t="s">
        <v>646</v>
      </c>
      <c r="L34" s="13"/>
      <c r="M34" s="34">
        <v>15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39.75" customHeight="1">
      <c r="A35" s="8" t="s">
        <v>65</v>
      </c>
      <c r="B35" s="8" t="s">
        <v>66</v>
      </c>
      <c r="C35" s="9" t="s">
        <v>376</v>
      </c>
      <c r="D35" s="9" t="s">
        <v>145</v>
      </c>
      <c r="E35" s="9" t="s">
        <v>116</v>
      </c>
      <c r="F35" s="9" t="s">
        <v>146</v>
      </c>
      <c r="G35" s="11">
        <v>40751</v>
      </c>
      <c r="H35" s="12"/>
      <c r="I35" s="12">
        <v>15</v>
      </c>
      <c r="J35" s="9" t="s">
        <v>69</v>
      </c>
      <c r="K35" s="13" t="s">
        <v>646</v>
      </c>
      <c r="L35" s="13"/>
      <c r="M35" s="34">
        <v>15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ht="39.75" customHeight="1">
      <c r="A36" s="8" t="s">
        <v>65</v>
      </c>
      <c r="B36" s="8" t="s">
        <v>66</v>
      </c>
      <c r="C36" s="9" t="s">
        <v>377</v>
      </c>
      <c r="D36" s="9" t="s">
        <v>147</v>
      </c>
      <c r="E36" s="9" t="s">
        <v>116</v>
      </c>
      <c r="F36" s="9" t="s">
        <v>148</v>
      </c>
      <c r="G36" s="11">
        <v>40751</v>
      </c>
      <c r="H36" s="12"/>
      <c r="I36" s="12">
        <v>15</v>
      </c>
      <c r="J36" s="9" t="s">
        <v>69</v>
      </c>
      <c r="K36" s="13" t="s">
        <v>646</v>
      </c>
      <c r="L36" s="13"/>
      <c r="M36" s="34">
        <v>15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ht="39.75" customHeight="1">
      <c r="A37" s="8" t="s">
        <v>65</v>
      </c>
      <c r="B37" s="8" t="s">
        <v>66</v>
      </c>
      <c r="C37" s="9" t="s">
        <v>378</v>
      </c>
      <c r="D37" s="9" t="s">
        <v>141</v>
      </c>
      <c r="E37" s="9" t="s">
        <v>116</v>
      </c>
      <c r="F37" s="9" t="s">
        <v>149</v>
      </c>
      <c r="G37" s="11">
        <v>40753</v>
      </c>
      <c r="H37" s="12"/>
      <c r="I37" s="12">
        <v>15</v>
      </c>
      <c r="J37" s="9" t="s">
        <v>69</v>
      </c>
      <c r="K37" s="13" t="s">
        <v>646</v>
      </c>
      <c r="L37" s="13"/>
      <c r="M37" s="34">
        <v>15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8" t="s">
        <v>65</v>
      </c>
      <c r="B38" s="27"/>
      <c r="C38" s="28" t="s">
        <v>386</v>
      </c>
      <c r="D38" s="29"/>
      <c r="E38" s="29"/>
      <c r="F38" s="29"/>
      <c r="G38" s="30"/>
      <c r="H38" s="31"/>
      <c r="I38" s="31"/>
      <c r="J38" s="29"/>
      <c r="K38" s="32"/>
      <c r="L38" s="13"/>
      <c r="M38" s="33">
        <f aca="true" t="shared" si="4" ref="M38:AR38">SUM(M45:M52)</f>
        <v>0</v>
      </c>
      <c r="N38" s="33">
        <f t="shared" si="4"/>
        <v>0</v>
      </c>
      <c r="O38" s="33">
        <f t="shared" si="4"/>
        <v>41</v>
      </c>
      <c r="P38" s="33">
        <f t="shared" si="4"/>
        <v>0</v>
      </c>
      <c r="Q38" s="33">
        <f t="shared" si="4"/>
        <v>0</v>
      </c>
      <c r="R38" s="33">
        <f t="shared" si="4"/>
        <v>0</v>
      </c>
      <c r="S38" s="33">
        <f t="shared" si="4"/>
        <v>0</v>
      </c>
      <c r="T38" s="33">
        <f t="shared" si="4"/>
        <v>0</v>
      </c>
      <c r="U38" s="33">
        <f t="shared" si="4"/>
        <v>19</v>
      </c>
      <c r="V38" s="33">
        <f t="shared" si="4"/>
        <v>0</v>
      </c>
      <c r="W38" s="33">
        <f t="shared" si="4"/>
        <v>0</v>
      </c>
      <c r="X38" s="33">
        <f t="shared" si="4"/>
        <v>20</v>
      </c>
      <c r="Y38" s="33">
        <f t="shared" si="4"/>
        <v>4</v>
      </c>
      <c r="Z38" s="33">
        <f t="shared" si="4"/>
        <v>0</v>
      </c>
      <c r="AA38" s="33">
        <f t="shared" si="4"/>
        <v>0</v>
      </c>
      <c r="AB38" s="33">
        <f t="shared" si="4"/>
        <v>19</v>
      </c>
      <c r="AC38" s="33">
        <f t="shared" si="4"/>
        <v>0</v>
      </c>
      <c r="AD38" s="33">
        <f t="shared" si="4"/>
        <v>0</v>
      </c>
      <c r="AE38" s="33">
        <f t="shared" si="4"/>
        <v>2</v>
      </c>
      <c r="AF38" s="33">
        <f t="shared" si="4"/>
        <v>0</v>
      </c>
      <c r="AG38" s="33">
        <f t="shared" si="4"/>
        <v>0</v>
      </c>
      <c r="AH38" s="33">
        <f t="shared" si="4"/>
        <v>0</v>
      </c>
      <c r="AI38" s="33">
        <f t="shared" si="4"/>
        <v>0</v>
      </c>
      <c r="AJ38" s="33">
        <f t="shared" si="4"/>
        <v>0</v>
      </c>
      <c r="AK38" s="33">
        <f t="shared" si="4"/>
        <v>0</v>
      </c>
      <c r="AL38" s="33">
        <f t="shared" si="4"/>
        <v>0</v>
      </c>
      <c r="AM38" s="33">
        <f t="shared" si="4"/>
        <v>0</v>
      </c>
      <c r="AN38" s="33">
        <f t="shared" si="4"/>
        <v>0</v>
      </c>
      <c r="AO38" s="33">
        <f t="shared" si="4"/>
        <v>0</v>
      </c>
      <c r="AP38" s="33">
        <f t="shared" si="4"/>
        <v>0</v>
      </c>
      <c r="AQ38" s="33">
        <f t="shared" si="4"/>
        <v>0</v>
      </c>
      <c r="AR38" s="33">
        <f t="shared" si="4"/>
        <v>0</v>
      </c>
      <c r="AS38" s="33">
        <f aca="true" t="shared" si="5" ref="AS38:BL38">SUM(AS45:AS52)</f>
        <v>0</v>
      </c>
      <c r="AT38" s="33">
        <f t="shared" si="5"/>
        <v>0</v>
      </c>
      <c r="AU38" s="33">
        <f t="shared" si="5"/>
        <v>0</v>
      </c>
      <c r="AV38" s="33">
        <f t="shared" si="5"/>
        <v>17</v>
      </c>
      <c r="AW38" s="33">
        <f t="shared" si="5"/>
        <v>0</v>
      </c>
      <c r="AX38" s="33">
        <f t="shared" si="5"/>
        <v>0</v>
      </c>
      <c r="AY38" s="33">
        <f t="shared" si="5"/>
        <v>0</v>
      </c>
      <c r="AZ38" s="33">
        <f t="shared" si="5"/>
        <v>0</v>
      </c>
      <c r="BA38" s="33">
        <f t="shared" si="5"/>
        <v>0</v>
      </c>
      <c r="BB38" s="33">
        <f t="shared" si="5"/>
        <v>0</v>
      </c>
      <c r="BC38" s="33">
        <f t="shared" si="5"/>
        <v>0</v>
      </c>
      <c r="BD38" s="33">
        <f t="shared" si="5"/>
        <v>0</v>
      </c>
      <c r="BE38" s="33">
        <f t="shared" si="5"/>
        <v>0</v>
      </c>
      <c r="BF38" s="33">
        <f t="shared" si="5"/>
        <v>0</v>
      </c>
      <c r="BG38" s="33">
        <f t="shared" si="5"/>
        <v>2</v>
      </c>
      <c r="BH38" s="33">
        <f t="shared" si="5"/>
        <v>0</v>
      </c>
      <c r="BI38" s="33">
        <f t="shared" si="5"/>
        <v>0</v>
      </c>
      <c r="BJ38" s="33">
        <f t="shared" si="5"/>
        <v>16</v>
      </c>
      <c r="BK38" s="33">
        <f t="shared" si="5"/>
        <v>0</v>
      </c>
      <c r="BL38" s="33">
        <f t="shared" si="5"/>
        <v>0</v>
      </c>
    </row>
    <row r="39" spans="1:64" ht="27.75" customHeight="1">
      <c r="A39" s="8" t="s">
        <v>65</v>
      </c>
      <c r="B39" s="27"/>
      <c r="C39" s="22" t="s">
        <v>387</v>
      </c>
      <c r="D39" s="22" t="s">
        <v>388</v>
      </c>
      <c r="E39" s="10"/>
      <c r="F39" s="10"/>
      <c r="G39" s="10"/>
      <c r="H39" s="10"/>
      <c r="I39" s="10"/>
      <c r="J39" s="10"/>
      <c r="K39" s="13"/>
      <c r="L39" s="13"/>
      <c r="M39" s="34"/>
      <c r="N39" s="34"/>
      <c r="O39" s="34">
        <v>10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>
        <v>4</v>
      </c>
      <c r="BG39" s="34"/>
      <c r="BH39" s="34"/>
      <c r="BI39" s="34"/>
      <c r="BJ39" s="34"/>
      <c r="BK39" s="34"/>
      <c r="BL39" s="34"/>
    </row>
    <row r="40" spans="1:64" ht="27.75" customHeight="1">
      <c r="A40" s="8" t="s">
        <v>65</v>
      </c>
      <c r="B40" s="27"/>
      <c r="C40" s="22" t="s">
        <v>389</v>
      </c>
      <c r="D40" s="22" t="s">
        <v>388</v>
      </c>
      <c r="E40" s="10"/>
      <c r="F40" s="10"/>
      <c r="G40" s="10"/>
      <c r="H40" s="10"/>
      <c r="I40" s="10"/>
      <c r="J40" s="10"/>
      <c r="K40" s="13"/>
      <c r="L40" s="13"/>
      <c r="M40" s="34"/>
      <c r="N40" s="34"/>
      <c r="O40" s="34">
        <v>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ht="27.75" customHeight="1">
      <c r="A41" s="8" t="s">
        <v>65</v>
      </c>
      <c r="B41" s="27"/>
      <c r="C41" s="22" t="s">
        <v>390</v>
      </c>
      <c r="D41" s="22" t="s">
        <v>388</v>
      </c>
      <c r="E41" s="10"/>
      <c r="F41" s="10"/>
      <c r="G41" s="10"/>
      <c r="H41" s="10"/>
      <c r="I41" s="10"/>
      <c r="J41" s="10"/>
      <c r="K41" s="13"/>
      <c r="L41" s="13"/>
      <c r="M41" s="34"/>
      <c r="N41" s="34"/>
      <c r="O41" s="34">
        <v>3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>
        <v>3</v>
      </c>
      <c r="BG41" s="34"/>
      <c r="BH41" s="34"/>
      <c r="BI41" s="34"/>
      <c r="BJ41" s="34"/>
      <c r="BK41" s="34"/>
      <c r="BL41" s="34"/>
    </row>
    <row r="42" spans="1:64" ht="27.75" customHeight="1">
      <c r="A42" s="8" t="s">
        <v>65</v>
      </c>
      <c r="B42" s="27"/>
      <c r="C42" s="22" t="s">
        <v>391</v>
      </c>
      <c r="D42" s="22" t="s">
        <v>388</v>
      </c>
      <c r="E42" s="10"/>
      <c r="F42" s="10"/>
      <c r="G42" s="10"/>
      <c r="H42" s="10"/>
      <c r="I42" s="10"/>
      <c r="J42" s="10"/>
      <c r="K42" s="13"/>
      <c r="L42" s="13"/>
      <c r="M42" s="34"/>
      <c r="N42" s="34"/>
      <c r="O42" s="34">
        <v>10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>
        <v>4</v>
      </c>
      <c r="BG42" s="34"/>
      <c r="BH42" s="34"/>
      <c r="BI42" s="34"/>
      <c r="BJ42" s="34"/>
      <c r="BK42" s="34"/>
      <c r="BL42" s="34"/>
    </row>
    <row r="43" spans="1:64" ht="27.75" customHeight="1">
      <c r="A43" s="8" t="s">
        <v>65</v>
      </c>
      <c r="B43" s="27"/>
      <c r="C43" s="22" t="s">
        <v>392</v>
      </c>
      <c r="D43" s="22" t="s">
        <v>388</v>
      </c>
      <c r="E43" s="10"/>
      <c r="F43" s="10"/>
      <c r="G43" s="10"/>
      <c r="H43" s="10"/>
      <c r="I43" s="10"/>
      <c r="J43" s="10"/>
      <c r="K43" s="13"/>
      <c r="L43" s="13"/>
      <c r="M43" s="34"/>
      <c r="N43" s="34"/>
      <c r="O43" s="34">
        <v>10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ht="27.75" customHeight="1">
      <c r="A44" s="8" t="s">
        <v>65</v>
      </c>
      <c r="B44" s="27"/>
      <c r="C44" s="22" t="s">
        <v>393</v>
      </c>
      <c r="D44" s="22" t="s">
        <v>388</v>
      </c>
      <c r="E44" s="10"/>
      <c r="F44" s="10"/>
      <c r="G44" s="10"/>
      <c r="H44" s="10"/>
      <c r="I44" s="10"/>
      <c r="J44" s="10"/>
      <c r="K44" s="13"/>
      <c r="L44" s="13"/>
      <c r="M44" s="34"/>
      <c r="N44" s="34"/>
      <c r="O44" s="34">
        <v>4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>
        <v>4</v>
      </c>
      <c r="BG44" s="34"/>
      <c r="BH44" s="34"/>
      <c r="BI44" s="34"/>
      <c r="BJ44" s="34"/>
      <c r="BK44" s="34"/>
      <c r="BL44" s="34"/>
    </row>
    <row r="45" spans="1:64" ht="27.75" customHeight="1">
      <c r="A45" s="8" t="s">
        <v>65</v>
      </c>
      <c r="B45" s="27"/>
      <c r="C45" s="22" t="s">
        <v>634</v>
      </c>
      <c r="D45" s="22" t="s">
        <v>388</v>
      </c>
      <c r="E45" s="10"/>
      <c r="F45" s="10"/>
      <c r="G45" s="10"/>
      <c r="H45" s="10"/>
      <c r="I45" s="10"/>
      <c r="J45" s="10"/>
      <c r="K45" s="13"/>
      <c r="L45" s="13"/>
      <c r="M45" s="34"/>
      <c r="N45" s="34"/>
      <c r="O45" s="34">
        <v>2</v>
      </c>
      <c r="P45" s="34"/>
      <c r="Q45" s="34"/>
      <c r="R45" s="34"/>
      <c r="S45" s="34"/>
      <c r="T45" s="34"/>
      <c r="U45" s="34"/>
      <c r="V45" s="34"/>
      <c r="W45" s="34"/>
      <c r="X45" s="34"/>
      <c r="Y45" s="34">
        <v>4</v>
      </c>
      <c r="Z45" s="34"/>
      <c r="AA45" s="34"/>
      <c r="AB45" s="34"/>
      <c r="AC45" s="34"/>
      <c r="AD45" s="34"/>
      <c r="AE45" s="34">
        <v>2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>
        <v>8</v>
      </c>
      <c r="BK45" s="34"/>
      <c r="BL45" s="34"/>
    </row>
    <row r="46" spans="1:64" ht="27.75" customHeight="1">
      <c r="A46" s="8" t="s">
        <v>65</v>
      </c>
      <c r="B46" s="27"/>
      <c r="C46" s="22" t="s">
        <v>394</v>
      </c>
      <c r="D46" s="22" t="s">
        <v>388</v>
      </c>
      <c r="E46" s="10"/>
      <c r="F46" s="10"/>
      <c r="G46" s="10"/>
      <c r="H46" s="10"/>
      <c r="I46" s="10"/>
      <c r="J46" s="10"/>
      <c r="K46" s="13"/>
      <c r="L46" s="13"/>
      <c r="M46" s="34"/>
      <c r="N46" s="34"/>
      <c r="O46" s="34"/>
      <c r="P46" s="34"/>
      <c r="Q46" s="34"/>
      <c r="R46" s="34"/>
      <c r="S46" s="34"/>
      <c r="T46" s="34"/>
      <c r="U46" s="34">
        <v>9</v>
      </c>
      <c r="V46" s="34"/>
      <c r="W46" s="34"/>
      <c r="X46" s="34"/>
      <c r="Y46" s="34"/>
      <c r="Z46" s="34"/>
      <c r="AA46" s="34"/>
      <c r="AB46" s="34">
        <v>9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ht="27.75" customHeight="1">
      <c r="A47" s="8" t="s">
        <v>65</v>
      </c>
      <c r="B47" s="27"/>
      <c r="C47" s="22" t="s">
        <v>395</v>
      </c>
      <c r="D47" s="22" t="s">
        <v>388</v>
      </c>
      <c r="E47" s="10"/>
      <c r="F47" s="10"/>
      <c r="G47" s="10"/>
      <c r="H47" s="10"/>
      <c r="I47" s="10"/>
      <c r="J47" s="10"/>
      <c r="K47" s="13"/>
      <c r="L47" s="13"/>
      <c r="M47" s="34"/>
      <c r="N47" s="34"/>
      <c r="O47" s="34"/>
      <c r="P47" s="34"/>
      <c r="Q47" s="34"/>
      <c r="R47" s="34"/>
      <c r="S47" s="34"/>
      <c r="T47" s="34"/>
      <c r="U47" s="34">
        <v>10</v>
      </c>
      <c r="V47" s="34"/>
      <c r="W47" s="34"/>
      <c r="X47" s="34"/>
      <c r="Y47" s="34"/>
      <c r="Z47" s="34"/>
      <c r="AA47" s="34"/>
      <c r="AB47" s="34">
        <v>10</v>
      </c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64" ht="27.75" customHeight="1">
      <c r="A48" s="8" t="s">
        <v>65</v>
      </c>
      <c r="B48" s="27"/>
      <c r="C48" s="22" t="s">
        <v>398</v>
      </c>
      <c r="D48" s="22" t="s">
        <v>388</v>
      </c>
      <c r="E48" s="10"/>
      <c r="F48" s="10"/>
      <c r="G48" s="10"/>
      <c r="H48" s="10"/>
      <c r="I48" s="10"/>
      <c r="J48" s="10"/>
      <c r="K48" s="13"/>
      <c r="L48" s="13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>
        <v>12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ht="27.75" customHeight="1">
      <c r="A49" s="8" t="s">
        <v>65</v>
      </c>
      <c r="B49" s="27"/>
      <c r="C49" s="22" t="s">
        <v>635</v>
      </c>
      <c r="D49" s="22" t="s">
        <v>388</v>
      </c>
      <c r="E49" s="10"/>
      <c r="F49" s="10"/>
      <c r="G49" s="10"/>
      <c r="H49" s="10"/>
      <c r="I49" s="10"/>
      <c r="J49" s="10"/>
      <c r="K49" s="13"/>
      <c r="L49" s="1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>
        <v>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ht="27.75" customHeight="1">
      <c r="A50" s="8" t="s">
        <v>65</v>
      </c>
      <c r="B50" s="27"/>
      <c r="C50" s="22" t="s">
        <v>396</v>
      </c>
      <c r="D50" s="22" t="s">
        <v>397</v>
      </c>
      <c r="E50" s="10"/>
      <c r="F50" s="10"/>
      <c r="G50" s="10"/>
      <c r="H50" s="10"/>
      <c r="I50" s="10"/>
      <c r="J50" s="10"/>
      <c r="K50" s="13"/>
      <c r="L50" s="1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>
        <v>2</v>
      </c>
      <c r="BH50" s="34"/>
      <c r="BI50" s="34"/>
      <c r="BJ50" s="34"/>
      <c r="BK50" s="34"/>
      <c r="BL50" s="34"/>
    </row>
    <row r="51" spans="1:64" ht="30" customHeight="1">
      <c r="A51" s="8" t="s">
        <v>65</v>
      </c>
      <c r="B51" s="27"/>
      <c r="C51" s="22" t="s">
        <v>636</v>
      </c>
      <c r="D51" s="22"/>
      <c r="E51" s="10"/>
      <c r="F51" s="10"/>
      <c r="G51" s="10"/>
      <c r="H51" s="10"/>
      <c r="I51" s="10"/>
      <c r="J51" s="10"/>
      <c r="K51" s="13"/>
      <c r="L51" s="13"/>
      <c r="M51" s="34"/>
      <c r="N51" s="34"/>
      <c r="O51" s="34">
        <v>20</v>
      </c>
      <c r="P51" s="34"/>
      <c r="Q51" s="34"/>
      <c r="R51" s="34"/>
      <c r="S51" s="34"/>
      <c r="T51" s="34"/>
      <c r="U51" s="34"/>
      <c r="V51" s="34"/>
      <c r="W51" s="34"/>
      <c r="X51" s="34">
        <v>20</v>
      </c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ht="28.5" customHeight="1">
      <c r="A52" s="8" t="s">
        <v>65</v>
      </c>
      <c r="B52" s="27"/>
      <c r="C52" s="22" t="s">
        <v>637</v>
      </c>
      <c r="D52" s="22"/>
      <c r="E52" s="10"/>
      <c r="F52" s="10"/>
      <c r="G52" s="10"/>
      <c r="H52" s="10"/>
      <c r="I52" s="10"/>
      <c r="J52" s="10"/>
      <c r="K52" s="13"/>
      <c r="L52" s="13"/>
      <c r="M52" s="34"/>
      <c r="N52" s="34"/>
      <c r="O52" s="34">
        <v>19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>
        <v>8</v>
      </c>
      <c r="BK52" s="34"/>
      <c r="BL52" s="34"/>
    </row>
    <row r="53" spans="1:64" ht="18" customHeight="1">
      <c r="A53" s="8" t="s">
        <v>65</v>
      </c>
      <c r="B53" s="8"/>
      <c r="C53" s="35" t="s">
        <v>399</v>
      </c>
      <c r="D53" s="9"/>
      <c r="E53" s="9"/>
      <c r="F53" s="9"/>
      <c r="G53" s="11"/>
      <c r="H53" s="12"/>
      <c r="I53" s="12"/>
      <c r="J53" s="9"/>
      <c r="K53" s="13"/>
      <c r="L53" s="13"/>
      <c r="M53" s="33">
        <f>SUM(M54:M71)</f>
        <v>0</v>
      </c>
      <c r="N53" s="33">
        <f aca="true" t="shared" si="6" ref="N53:BL53">SUM(N54:N71)</f>
        <v>0</v>
      </c>
      <c r="O53" s="33">
        <f t="shared" si="6"/>
        <v>0</v>
      </c>
      <c r="P53" s="33">
        <f t="shared" si="6"/>
        <v>0</v>
      </c>
      <c r="Q53" s="33">
        <f t="shared" si="6"/>
        <v>0</v>
      </c>
      <c r="R53" s="33">
        <f t="shared" si="6"/>
        <v>0</v>
      </c>
      <c r="S53" s="33">
        <f t="shared" si="6"/>
        <v>0</v>
      </c>
      <c r="T53" s="33">
        <f t="shared" si="6"/>
        <v>0</v>
      </c>
      <c r="U53" s="33">
        <f t="shared" si="6"/>
        <v>0</v>
      </c>
      <c r="V53" s="33">
        <f t="shared" si="6"/>
        <v>0</v>
      </c>
      <c r="W53" s="33">
        <f t="shared" si="6"/>
        <v>0</v>
      </c>
      <c r="X53" s="33">
        <f t="shared" si="6"/>
        <v>0</v>
      </c>
      <c r="Y53" s="33">
        <f t="shared" si="6"/>
        <v>0</v>
      </c>
      <c r="Z53" s="33">
        <f t="shared" si="6"/>
        <v>0</v>
      </c>
      <c r="AA53" s="33">
        <f t="shared" si="6"/>
        <v>0</v>
      </c>
      <c r="AB53" s="33">
        <f t="shared" si="6"/>
        <v>0</v>
      </c>
      <c r="AC53" s="33">
        <f t="shared" si="6"/>
        <v>0</v>
      </c>
      <c r="AD53" s="33">
        <f t="shared" si="6"/>
        <v>0</v>
      </c>
      <c r="AE53" s="33">
        <f t="shared" si="6"/>
        <v>0</v>
      </c>
      <c r="AF53" s="33">
        <f t="shared" si="6"/>
        <v>0</v>
      </c>
      <c r="AG53" s="33">
        <f t="shared" si="6"/>
        <v>0</v>
      </c>
      <c r="AH53" s="33">
        <f t="shared" si="6"/>
        <v>0</v>
      </c>
      <c r="AI53" s="33">
        <f t="shared" si="6"/>
        <v>0</v>
      </c>
      <c r="AJ53" s="33">
        <f t="shared" si="6"/>
        <v>0</v>
      </c>
      <c r="AK53" s="33">
        <f t="shared" si="6"/>
        <v>0</v>
      </c>
      <c r="AL53" s="33">
        <f t="shared" si="6"/>
        <v>0</v>
      </c>
      <c r="AM53" s="33">
        <f t="shared" si="6"/>
        <v>0</v>
      </c>
      <c r="AN53" s="33">
        <f t="shared" si="6"/>
        <v>0</v>
      </c>
      <c r="AO53" s="33">
        <f t="shared" si="6"/>
        <v>0</v>
      </c>
      <c r="AP53" s="33">
        <f t="shared" si="6"/>
        <v>0</v>
      </c>
      <c r="AQ53" s="33">
        <f t="shared" si="6"/>
        <v>0</v>
      </c>
      <c r="AR53" s="33">
        <f t="shared" si="6"/>
        <v>0</v>
      </c>
      <c r="AS53" s="33">
        <f t="shared" si="6"/>
        <v>0</v>
      </c>
      <c r="AT53" s="33">
        <f t="shared" si="6"/>
        <v>0</v>
      </c>
      <c r="AU53" s="33">
        <f t="shared" si="6"/>
        <v>0</v>
      </c>
      <c r="AV53" s="33">
        <f t="shared" si="6"/>
        <v>0</v>
      </c>
      <c r="AW53" s="33">
        <f t="shared" si="6"/>
        <v>0</v>
      </c>
      <c r="AX53" s="33">
        <f t="shared" si="6"/>
        <v>0</v>
      </c>
      <c r="AY53" s="33">
        <f t="shared" si="6"/>
        <v>0</v>
      </c>
      <c r="AZ53" s="33">
        <f t="shared" si="6"/>
        <v>0</v>
      </c>
      <c r="BA53" s="33">
        <f t="shared" si="6"/>
        <v>0</v>
      </c>
      <c r="BB53" s="33">
        <f t="shared" si="6"/>
        <v>0</v>
      </c>
      <c r="BC53" s="33">
        <f t="shared" si="6"/>
        <v>0</v>
      </c>
      <c r="BD53" s="33">
        <f t="shared" si="6"/>
        <v>0</v>
      </c>
      <c r="BE53" s="33">
        <f t="shared" si="6"/>
        <v>0</v>
      </c>
      <c r="BF53" s="33">
        <f t="shared" si="6"/>
        <v>0</v>
      </c>
      <c r="BG53" s="33">
        <f t="shared" si="6"/>
        <v>0</v>
      </c>
      <c r="BH53" s="33">
        <f t="shared" si="6"/>
        <v>0</v>
      </c>
      <c r="BI53" s="33">
        <f t="shared" si="6"/>
        <v>0</v>
      </c>
      <c r="BJ53" s="33">
        <f t="shared" si="6"/>
        <v>0</v>
      </c>
      <c r="BK53" s="33">
        <f t="shared" si="6"/>
        <v>0</v>
      </c>
      <c r="BL53" s="33">
        <f t="shared" si="6"/>
        <v>0</v>
      </c>
    </row>
    <row r="54" spans="1:64" ht="18" customHeight="1">
      <c r="A54" s="8" t="s">
        <v>65</v>
      </c>
      <c r="B54" s="8"/>
      <c r="C54" s="9" t="s">
        <v>609</v>
      </c>
      <c r="D54" s="9"/>
      <c r="E54" s="9"/>
      <c r="F54" s="9"/>
      <c r="G54" s="11">
        <v>40725</v>
      </c>
      <c r="H54" s="12"/>
      <c r="I54" s="12"/>
      <c r="J54" s="9"/>
      <c r="K54" s="13" t="s">
        <v>610</v>
      </c>
      <c r="L54" s="13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17.25" customHeight="1">
      <c r="A55" s="8" t="s">
        <v>65</v>
      </c>
      <c r="B55" s="8"/>
      <c r="C55" s="9" t="s">
        <v>611</v>
      </c>
      <c r="D55" s="9"/>
      <c r="E55" s="9"/>
      <c r="F55" s="9"/>
      <c r="G55" s="11">
        <v>40725</v>
      </c>
      <c r="H55" s="12"/>
      <c r="I55" s="12"/>
      <c r="J55" s="9"/>
      <c r="K55" s="13" t="s">
        <v>610</v>
      </c>
      <c r="L55" s="13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17.25" customHeight="1">
      <c r="A56" s="8" t="s">
        <v>65</v>
      </c>
      <c r="B56" s="8"/>
      <c r="C56" s="9" t="s">
        <v>612</v>
      </c>
      <c r="D56" s="9"/>
      <c r="E56" s="9"/>
      <c r="F56" s="9"/>
      <c r="G56" s="11">
        <v>40725</v>
      </c>
      <c r="H56" s="12"/>
      <c r="I56" s="12"/>
      <c r="J56" s="9"/>
      <c r="K56" s="13" t="s">
        <v>613</v>
      </c>
      <c r="L56" s="13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ht="17.25" customHeight="1">
      <c r="A57" s="8" t="s">
        <v>65</v>
      </c>
      <c r="B57" s="8"/>
      <c r="C57" s="9" t="s">
        <v>614</v>
      </c>
      <c r="D57" s="9"/>
      <c r="E57" s="9"/>
      <c r="F57" s="9"/>
      <c r="G57" s="11">
        <v>40725</v>
      </c>
      <c r="H57" s="12"/>
      <c r="I57" s="12"/>
      <c r="J57" s="9"/>
      <c r="K57" s="13" t="s">
        <v>610</v>
      </c>
      <c r="L57" s="13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ht="17.25" customHeight="1">
      <c r="A58" s="8" t="s">
        <v>65</v>
      </c>
      <c r="B58" s="8"/>
      <c r="C58" s="9" t="s">
        <v>615</v>
      </c>
      <c r="D58" s="9"/>
      <c r="E58" s="9"/>
      <c r="F58" s="9"/>
      <c r="G58" s="11">
        <v>40725</v>
      </c>
      <c r="H58" s="12"/>
      <c r="I58" s="12"/>
      <c r="J58" s="9"/>
      <c r="K58" s="13" t="s">
        <v>616</v>
      </c>
      <c r="L58" s="13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ht="17.25" customHeight="1">
      <c r="A59" s="8" t="s">
        <v>65</v>
      </c>
      <c r="B59" s="8"/>
      <c r="C59" s="9" t="s">
        <v>617</v>
      </c>
      <c r="D59" s="9"/>
      <c r="E59" s="9"/>
      <c r="F59" s="9"/>
      <c r="G59" s="11">
        <v>40725</v>
      </c>
      <c r="H59" s="12"/>
      <c r="I59" s="12"/>
      <c r="J59" s="9"/>
      <c r="K59" s="13" t="s">
        <v>618</v>
      </c>
      <c r="L59" s="1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ht="17.25" customHeight="1">
      <c r="A60" s="8" t="s">
        <v>65</v>
      </c>
      <c r="B60" s="8"/>
      <c r="C60" s="9" t="s">
        <v>619</v>
      </c>
      <c r="D60" s="9"/>
      <c r="E60" s="9"/>
      <c r="F60" s="9"/>
      <c r="G60" s="11">
        <v>40725</v>
      </c>
      <c r="H60" s="12"/>
      <c r="I60" s="12"/>
      <c r="J60" s="9"/>
      <c r="K60" s="13" t="s">
        <v>620</v>
      </c>
      <c r="L60" s="13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17.25" customHeight="1">
      <c r="A61" s="8" t="s">
        <v>65</v>
      </c>
      <c r="B61" s="8"/>
      <c r="C61" s="9" t="s">
        <v>621</v>
      </c>
      <c r="D61" s="9"/>
      <c r="E61" s="9"/>
      <c r="F61" s="9"/>
      <c r="G61" s="11">
        <v>40725</v>
      </c>
      <c r="H61" s="12"/>
      <c r="I61" s="12"/>
      <c r="J61" s="9"/>
      <c r="K61" s="13" t="s">
        <v>620</v>
      </c>
      <c r="L61" s="13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17.25" customHeight="1">
      <c r="A62" s="8" t="s">
        <v>65</v>
      </c>
      <c r="B62" s="8"/>
      <c r="C62" s="9" t="s">
        <v>622</v>
      </c>
      <c r="D62" s="9"/>
      <c r="E62" s="9"/>
      <c r="F62" s="9"/>
      <c r="G62" s="11">
        <v>40728</v>
      </c>
      <c r="H62" s="12"/>
      <c r="I62" s="12"/>
      <c r="J62" s="9"/>
      <c r="K62" s="13" t="s">
        <v>623</v>
      </c>
      <c r="L62" s="13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ht="17.25" customHeight="1">
      <c r="A63" s="8" t="s">
        <v>65</v>
      </c>
      <c r="B63" s="8"/>
      <c r="C63" s="9" t="s">
        <v>624</v>
      </c>
      <c r="D63" s="9"/>
      <c r="E63" s="9"/>
      <c r="F63" s="9"/>
      <c r="G63" s="11">
        <v>40725</v>
      </c>
      <c r="H63" s="12"/>
      <c r="I63" s="12"/>
      <c r="J63" s="9"/>
      <c r="K63" s="13" t="s">
        <v>625</v>
      </c>
      <c r="L63" s="13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ht="17.25" customHeight="1">
      <c r="A64" s="8" t="s">
        <v>65</v>
      </c>
      <c r="B64" s="8"/>
      <c r="C64" s="9" t="s">
        <v>626</v>
      </c>
      <c r="D64" s="9"/>
      <c r="E64" s="9"/>
      <c r="F64" s="9"/>
      <c r="G64" s="11">
        <v>40726</v>
      </c>
      <c r="H64" s="12"/>
      <c r="I64" s="12"/>
      <c r="J64" s="9"/>
      <c r="K64" s="13" t="s">
        <v>620</v>
      </c>
      <c r="L64" s="13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64" ht="17.25" customHeight="1">
      <c r="A65" s="8" t="s">
        <v>65</v>
      </c>
      <c r="B65" s="8"/>
      <c r="C65" s="9" t="s">
        <v>627</v>
      </c>
      <c r="D65" s="9"/>
      <c r="E65" s="9"/>
      <c r="F65" s="9"/>
      <c r="G65" s="11">
        <v>40726</v>
      </c>
      <c r="H65" s="12"/>
      <c r="I65" s="12"/>
      <c r="J65" s="9"/>
      <c r="K65" s="13" t="s">
        <v>616</v>
      </c>
      <c r="L65" s="1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64" ht="17.25" customHeight="1">
      <c r="A66" s="8" t="s">
        <v>65</v>
      </c>
      <c r="B66" s="8"/>
      <c r="C66" s="9" t="s">
        <v>628</v>
      </c>
      <c r="D66" s="9"/>
      <c r="E66" s="9"/>
      <c r="F66" s="9"/>
      <c r="G66" s="11">
        <v>40726</v>
      </c>
      <c r="H66" s="12"/>
      <c r="I66" s="12"/>
      <c r="J66" s="9"/>
      <c r="K66" s="13" t="s">
        <v>616</v>
      </c>
      <c r="L66" s="13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64" ht="17.25" customHeight="1">
      <c r="A67" s="8" t="s">
        <v>65</v>
      </c>
      <c r="B67" s="8"/>
      <c r="C67" s="9" t="s">
        <v>629</v>
      </c>
      <c r="D67" s="9"/>
      <c r="E67" s="9"/>
      <c r="F67" s="9"/>
      <c r="G67" s="11">
        <v>40726</v>
      </c>
      <c r="H67" s="12"/>
      <c r="I67" s="12"/>
      <c r="J67" s="9"/>
      <c r="K67" s="13" t="s">
        <v>616</v>
      </c>
      <c r="L67" s="13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64" ht="17.25" customHeight="1">
      <c r="A68" s="8" t="s">
        <v>65</v>
      </c>
      <c r="B68" s="8"/>
      <c r="C68" s="9" t="s">
        <v>630</v>
      </c>
      <c r="D68" s="9"/>
      <c r="E68" s="9"/>
      <c r="F68" s="9"/>
      <c r="G68" s="11">
        <v>40726</v>
      </c>
      <c r="H68" s="12"/>
      <c r="I68" s="12"/>
      <c r="J68" s="9"/>
      <c r="K68" s="13" t="s">
        <v>616</v>
      </c>
      <c r="L68" s="13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64" ht="17.25" customHeight="1">
      <c r="A69" s="8" t="s">
        <v>65</v>
      </c>
      <c r="B69" s="8"/>
      <c r="C69" s="9" t="s">
        <v>631</v>
      </c>
      <c r="D69" s="9"/>
      <c r="E69" s="9"/>
      <c r="F69" s="9"/>
      <c r="G69" s="11">
        <v>40725</v>
      </c>
      <c r="H69" s="12"/>
      <c r="I69" s="12"/>
      <c r="J69" s="9"/>
      <c r="K69" s="13" t="s">
        <v>613</v>
      </c>
      <c r="L69" s="13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64" ht="17.25" customHeight="1">
      <c r="A70" s="8" t="s">
        <v>65</v>
      </c>
      <c r="B70" s="8"/>
      <c r="C70" s="9" t="s">
        <v>632</v>
      </c>
      <c r="D70" s="9"/>
      <c r="E70" s="9"/>
      <c r="F70" s="9"/>
      <c r="G70" s="11">
        <v>40744</v>
      </c>
      <c r="H70" s="12"/>
      <c r="I70" s="12"/>
      <c r="J70" s="9"/>
      <c r="K70" s="13" t="s">
        <v>616</v>
      </c>
      <c r="L70" s="13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64" ht="17.25" customHeight="1">
      <c r="A71" s="8" t="s">
        <v>65</v>
      </c>
      <c r="B71" s="8"/>
      <c r="C71" s="9" t="s">
        <v>633</v>
      </c>
      <c r="D71" s="9"/>
      <c r="E71" s="9"/>
      <c r="F71" s="9"/>
      <c r="G71" s="11">
        <v>40725</v>
      </c>
      <c r="H71" s="12"/>
      <c r="I71" s="12"/>
      <c r="J71" s="9"/>
      <c r="K71" s="13" t="s">
        <v>623</v>
      </c>
      <c r="L71" s="13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ht="17.25" customHeight="1">
      <c r="A72" s="8" t="s">
        <v>150</v>
      </c>
      <c r="B72" s="8"/>
      <c r="C72" s="25" t="s">
        <v>384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f>M73+M78</f>
        <v>32</v>
      </c>
      <c r="N72" s="26">
        <f aca="true" t="shared" si="7" ref="N72:BL72">N73+N78</f>
        <v>32</v>
      </c>
      <c r="O72" s="26">
        <f t="shared" si="7"/>
        <v>33</v>
      </c>
      <c r="P72" s="26">
        <f t="shared" si="7"/>
        <v>0</v>
      </c>
      <c r="Q72" s="26">
        <f t="shared" si="7"/>
        <v>0</v>
      </c>
      <c r="R72" s="26">
        <f t="shared" si="7"/>
        <v>0</v>
      </c>
      <c r="S72" s="26">
        <f t="shared" si="7"/>
        <v>0</v>
      </c>
      <c r="T72" s="26">
        <f t="shared" si="7"/>
        <v>0</v>
      </c>
      <c r="U72" s="26">
        <f t="shared" si="7"/>
        <v>2</v>
      </c>
      <c r="V72" s="26">
        <f t="shared" si="7"/>
        <v>0</v>
      </c>
      <c r="W72" s="26">
        <f t="shared" si="7"/>
        <v>0</v>
      </c>
      <c r="X72" s="26">
        <f t="shared" si="7"/>
        <v>20</v>
      </c>
      <c r="Y72" s="26">
        <f t="shared" si="7"/>
        <v>0</v>
      </c>
      <c r="Z72" s="26">
        <f t="shared" si="7"/>
        <v>0</v>
      </c>
      <c r="AA72" s="26">
        <f t="shared" si="7"/>
        <v>0</v>
      </c>
      <c r="AB72" s="26">
        <f t="shared" si="7"/>
        <v>12</v>
      </c>
      <c r="AC72" s="26">
        <f t="shared" si="7"/>
        <v>0</v>
      </c>
      <c r="AD72" s="26">
        <f t="shared" si="7"/>
        <v>3</v>
      </c>
      <c r="AE72" s="26">
        <f t="shared" si="7"/>
        <v>1</v>
      </c>
      <c r="AF72" s="26">
        <f t="shared" si="7"/>
        <v>0</v>
      </c>
      <c r="AG72" s="26">
        <f t="shared" si="7"/>
        <v>0</v>
      </c>
      <c r="AH72" s="26">
        <f t="shared" si="7"/>
        <v>0</v>
      </c>
      <c r="AI72" s="26">
        <f t="shared" si="7"/>
        <v>0</v>
      </c>
      <c r="AJ72" s="26">
        <f t="shared" si="7"/>
        <v>0</v>
      </c>
      <c r="AK72" s="26">
        <f t="shared" si="7"/>
        <v>0</v>
      </c>
      <c r="AL72" s="26">
        <f t="shared" si="7"/>
        <v>0</v>
      </c>
      <c r="AM72" s="26">
        <f t="shared" si="7"/>
        <v>0</v>
      </c>
      <c r="AN72" s="26">
        <f t="shared" si="7"/>
        <v>0</v>
      </c>
      <c r="AO72" s="26">
        <f t="shared" si="7"/>
        <v>0</v>
      </c>
      <c r="AP72" s="26">
        <f t="shared" si="7"/>
        <v>0</v>
      </c>
      <c r="AQ72" s="26">
        <f t="shared" si="7"/>
        <v>0</v>
      </c>
      <c r="AR72" s="26">
        <f t="shared" si="7"/>
        <v>0</v>
      </c>
      <c r="AS72" s="26">
        <f t="shared" si="7"/>
        <v>0</v>
      </c>
      <c r="AT72" s="26">
        <f t="shared" si="7"/>
        <v>0</v>
      </c>
      <c r="AU72" s="26">
        <f t="shared" si="7"/>
        <v>0</v>
      </c>
      <c r="AV72" s="26">
        <f t="shared" si="7"/>
        <v>0</v>
      </c>
      <c r="AW72" s="26">
        <f t="shared" si="7"/>
        <v>0</v>
      </c>
      <c r="AX72" s="26">
        <f t="shared" si="7"/>
        <v>2</v>
      </c>
      <c r="AY72" s="26">
        <f t="shared" si="7"/>
        <v>0</v>
      </c>
      <c r="AZ72" s="26">
        <f t="shared" si="7"/>
        <v>0</v>
      </c>
      <c r="BA72" s="26">
        <f t="shared" si="7"/>
        <v>0</v>
      </c>
      <c r="BB72" s="26">
        <f t="shared" si="7"/>
        <v>0</v>
      </c>
      <c r="BC72" s="26">
        <f t="shared" si="7"/>
        <v>0</v>
      </c>
      <c r="BD72" s="26">
        <f t="shared" si="7"/>
        <v>0</v>
      </c>
      <c r="BE72" s="26">
        <f t="shared" si="7"/>
        <v>0</v>
      </c>
      <c r="BF72" s="26">
        <f t="shared" si="7"/>
        <v>1</v>
      </c>
      <c r="BG72" s="26">
        <f t="shared" si="7"/>
        <v>2</v>
      </c>
      <c r="BH72" s="26">
        <f t="shared" si="7"/>
        <v>0</v>
      </c>
      <c r="BI72" s="26">
        <f t="shared" si="7"/>
        <v>0</v>
      </c>
      <c r="BJ72" s="26">
        <f t="shared" si="7"/>
        <v>0</v>
      </c>
      <c r="BK72" s="26">
        <f t="shared" si="7"/>
        <v>0</v>
      </c>
      <c r="BL72" s="26">
        <f t="shared" si="7"/>
        <v>0</v>
      </c>
    </row>
    <row r="73" spans="1:64" ht="17.25" customHeight="1">
      <c r="A73" s="8" t="s">
        <v>150</v>
      </c>
      <c r="B73" s="8"/>
      <c r="C73" s="25" t="s">
        <v>385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>SUM(M74:M77)</f>
        <v>32</v>
      </c>
      <c r="N73" s="26">
        <f aca="true" t="shared" si="8" ref="N73:BL73">SUM(N74:N77)</f>
        <v>32</v>
      </c>
      <c r="O73" s="26">
        <f t="shared" si="8"/>
        <v>3</v>
      </c>
      <c r="P73" s="26">
        <f t="shared" si="8"/>
        <v>0</v>
      </c>
      <c r="Q73" s="26">
        <f t="shared" si="8"/>
        <v>0</v>
      </c>
      <c r="R73" s="26">
        <f t="shared" si="8"/>
        <v>0</v>
      </c>
      <c r="S73" s="26">
        <f t="shared" si="8"/>
        <v>0</v>
      </c>
      <c r="T73" s="26">
        <f t="shared" si="8"/>
        <v>0</v>
      </c>
      <c r="U73" s="26">
        <f t="shared" si="8"/>
        <v>0</v>
      </c>
      <c r="V73" s="26">
        <f t="shared" si="8"/>
        <v>0</v>
      </c>
      <c r="W73" s="26">
        <f t="shared" si="8"/>
        <v>0</v>
      </c>
      <c r="X73" s="26">
        <f t="shared" si="8"/>
        <v>0</v>
      </c>
      <c r="Y73" s="26">
        <f t="shared" si="8"/>
        <v>0</v>
      </c>
      <c r="Z73" s="26">
        <f t="shared" si="8"/>
        <v>0</v>
      </c>
      <c r="AA73" s="26">
        <f t="shared" si="8"/>
        <v>0</v>
      </c>
      <c r="AB73" s="26">
        <f t="shared" si="8"/>
        <v>0</v>
      </c>
      <c r="AC73" s="26">
        <f t="shared" si="8"/>
        <v>0</v>
      </c>
      <c r="AD73" s="26">
        <f t="shared" si="8"/>
        <v>3</v>
      </c>
      <c r="AE73" s="26">
        <f t="shared" si="8"/>
        <v>1</v>
      </c>
      <c r="AF73" s="26">
        <f t="shared" si="8"/>
        <v>0</v>
      </c>
      <c r="AG73" s="26">
        <f t="shared" si="8"/>
        <v>0</v>
      </c>
      <c r="AH73" s="26">
        <f t="shared" si="8"/>
        <v>0</v>
      </c>
      <c r="AI73" s="26">
        <f t="shared" si="8"/>
        <v>0</v>
      </c>
      <c r="AJ73" s="26">
        <f t="shared" si="8"/>
        <v>0</v>
      </c>
      <c r="AK73" s="26">
        <f t="shared" si="8"/>
        <v>0</v>
      </c>
      <c r="AL73" s="26">
        <f t="shared" si="8"/>
        <v>0</v>
      </c>
      <c r="AM73" s="26">
        <f t="shared" si="8"/>
        <v>0</v>
      </c>
      <c r="AN73" s="26">
        <f t="shared" si="8"/>
        <v>0</v>
      </c>
      <c r="AO73" s="26">
        <f t="shared" si="8"/>
        <v>0</v>
      </c>
      <c r="AP73" s="26">
        <f t="shared" si="8"/>
        <v>0</v>
      </c>
      <c r="AQ73" s="26">
        <f t="shared" si="8"/>
        <v>0</v>
      </c>
      <c r="AR73" s="26">
        <f t="shared" si="8"/>
        <v>0</v>
      </c>
      <c r="AS73" s="26">
        <f t="shared" si="8"/>
        <v>0</v>
      </c>
      <c r="AT73" s="26">
        <f t="shared" si="8"/>
        <v>0</v>
      </c>
      <c r="AU73" s="26">
        <f t="shared" si="8"/>
        <v>0</v>
      </c>
      <c r="AV73" s="26">
        <f t="shared" si="8"/>
        <v>0</v>
      </c>
      <c r="AW73" s="26">
        <f t="shared" si="8"/>
        <v>0</v>
      </c>
      <c r="AX73" s="26">
        <f t="shared" si="8"/>
        <v>0</v>
      </c>
      <c r="AY73" s="26">
        <f t="shared" si="8"/>
        <v>0</v>
      </c>
      <c r="AZ73" s="26">
        <f t="shared" si="8"/>
        <v>0</v>
      </c>
      <c r="BA73" s="26">
        <f t="shared" si="8"/>
        <v>0</v>
      </c>
      <c r="BB73" s="26">
        <f t="shared" si="8"/>
        <v>0</v>
      </c>
      <c r="BC73" s="26">
        <f t="shared" si="8"/>
        <v>0</v>
      </c>
      <c r="BD73" s="26">
        <f t="shared" si="8"/>
        <v>0</v>
      </c>
      <c r="BE73" s="26">
        <f t="shared" si="8"/>
        <v>0</v>
      </c>
      <c r="BF73" s="26">
        <f t="shared" si="8"/>
        <v>1</v>
      </c>
      <c r="BG73" s="26">
        <f t="shared" si="8"/>
        <v>0</v>
      </c>
      <c r="BH73" s="26">
        <f t="shared" si="8"/>
        <v>0</v>
      </c>
      <c r="BI73" s="26">
        <f t="shared" si="8"/>
        <v>0</v>
      </c>
      <c r="BJ73" s="26">
        <f t="shared" si="8"/>
        <v>0</v>
      </c>
      <c r="BK73" s="26">
        <f t="shared" si="8"/>
        <v>0</v>
      </c>
      <c r="BL73" s="26">
        <f t="shared" si="8"/>
        <v>0</v>
      </c>
    </row>
    <row r="74" spans="1:64" ht="29.25" customHeight="1">
      <c r="A74" s="8" t="s">
        <v>150</v>
      </c>
      <c r="B74" s="9" t="s">
        <v>151</v>
      </c>
      <c r="C74" s="9" t="s">
        <v>152</v>
      </c>
      <c r="D74" s="9" t="s">
        <v>153</v>
      </c>
      <c r="E74" s="9" t="s">
        <v>151</v>
      </c>
      <c r="F74" s="9" t="s">
        <v>154</v>
      </c>
      <c r="G74" s="11">
        <v>40729</v>
      </c>
      <c r="H74" s="12"/>
      <c r="I74" s="12">
        <v>15</v>
      </c>
      <c r="J74" s="9" t="s">
        <v>69</v>
      </c>
      <c r="K74" s="13" t="s">
        <v>155</v>
      </c>
      <c r="L74" s="13" t="s">
        <v>156</v>
      </c>
      <c r="M74" s="34">
        <v>8</v>
      </c>
      <c r="N74" s="34">
        <v>8</v>
      </c>
      <c r="O74" s="34">
        <v>1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>
        <v>1</v>
      </c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ht="29.25" customHeight="1">
      <c r="A75" s="8" t="s">
        <v>150</v>
      </c>
      <c r="B75" s="9" t="s">
        <v>157</v>
      </c>
      <c r="C75" s="9" t="s">
        <v>158</v>
      </c>
      <c r="D75" s="9" t="s">
        <v>159</v>
      </c>
      <c r="E75" s="9" t="s">
        <v>157</v>
      </c>
      <c r="F75" s="9" t="s">
        <v>160</v>
      </c>
      <c r="G75" s="11">
        <v>40744</v>
      </c>
      <c r="H75" s="12"/>
      <c r="I75" s="12">
        <v>15</v>
      </c>
      <c r="J75" s="9" t="s">
        <v>69</v>
      </c>
      <c r="K75" s="13" t="s">
        <v>155</v>
      </c>
      <c r="L75" s="13" t="s">
        <v>156</v>
      </c>
      <c r="M75" s="34">
        <v>8</v>
      </c>
      <c r="N75" s="34">
        <v>8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ht="29.25" customHeight="1">
      <c r="A76" s="8" t="s">
        <v>150</v>
      </c>
      <c r="B76" s="9" t="s">
        <v>162</v>
      </c>
      <c r="C76" s="9" t="s">
        <v>163</v>
      </c>
      <c r="D76" s="9" t="s">
        <v>164</v>
      </c>
      <c r="E76" s="9" t="s">
        <v>162</v>
      </c>
      <c r="F76" s="9" t="s">
        <v>165</v>
      </c>
      <c r="G76" s="11">
        <v>40729</v>
      </c>
      <c r="H76" s="12"/>
      <c r="I76" s="12">
        <v>15</v>
      </c>
      <c r="J76" s="9" t="s">
        <v>69</v>
      </c>
      <c r="K76" s="13" t="s">
        <v>155</v>
      </c>
      <c r="L76" s="13" t="s">
        <v>156</v>
      </c>
      <c r="M76" s="34">
        <v>8</v>
      </c>
      <c r="N76" s="34">
        <v>8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64" ht="29.25" customHeight="1">
      <c r="A77" s="8" t="s">
        <v>150</v>
      </c>
      <c r="B77" s="9" t="s">
        <v>166</v>
      </c>
      <c r="C77" s="9" t="s">
        <v>167</v>
      </c>
      <c r="D77" s="9" t="s">
        <v>168</v>
      </c>
      <c r="E77" s="9" t="s">
        <v>166</v>
      </c>
      <c r="F77" s="9" t="s">
        <v>169</v>
      </c>
      <c r="G77" s="11">
        <v>40731</v>
      </c>
      <c r="H77" s="12"/>
      <c r="I77" s="12">
        <v>15</v>
      </c>
      <c r="J77" s="9" t="s">
        <v>69</v>
      </c>
      <c r="K77" s="13" t="s">
        <v>155</v>
      </c>
      <c r="L77" s="13" t="s">
        <v>156</v>
      </c>
      <c r="M77" s="34">
        <v>8</v>
      </c>
      <c r="N77" s="34">
        <v>8</v>
      </c>
      <c r="O77" s="34">
        <v>2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>
        <v>2</v>
      </c>
      <c r="AE77" s="34">
        <v>1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>
        <v>1</v>
      </c>
      <c r="BG77" s="34"/>
      <c r="BH77" s="34"/>
      <c r="BI77" s="34"/>
      <c r="BJ77" s="34"/>
      <c r="BK77" s="34"/>
      <c r="BL77" s="34"/>
    </row>
    <row r="78" spans="1:64" ht="12.75">
      <c r="A78" s="8" t="s">
        <v>150</v>
      </c>
      <c r="B78" s="22"/>
      <c r="C78" s="36" t="s">
        <v>386</v>
      </c>
      <c r="D78" s="15"/>
      <c r="E78" s="22"/>
      <c r="F78" s="22"/>
      <c r="G78" s="23"/>
      <c r="H78" s="24"/>
      <c r="I78" s="24"/>
      <c r="J78" s="22"/>
      <c r="K78" s="15"/>
      <c r="L78" s="15"/>
      <c r="M78" s="33">
        <f>SUM(M79:M82)</f>
        <v>0</v>
      </c>
      <c r="N78" s="33">
        <f aca="true" t="shared" si="9" ref="N78:BL78">SUM(N79:N82)</f>
        <v>0</v>
      </c>
      <c r="O78" s="33">
        <f t="shared" si="9"/>
        <v>30</v>
      </c>
      <c r="P78" s="33">
        <f t="shared" si="9"/>
        <v>0</v>
      </c>
      <c r="Q78" s="33">
        <f t="shared" si="9"/>
        <v>0</v>
      </c>
      <c r="R78" s="33">
        <f t="shared" si="9"/>
        <v>0</v>
      </c>
      <c r="S78" s="33">
        <f t="shared" si="9"/>
        <v>0</v>
      </c>
      <c r="T78" s="33">
        <f t="shared" si="9"/>
        <v>0</v>
      </c>
      <c r="U78" s="33">
        <f t="shared" si="9"/>
        <v>2</v>
      </c>
      <c r="V78" s="33">
        <f t="shared" si="9"/>
        <v>0</v>
      </c>
      <c r="W78" s="33">
        <f t="shared" si="9"/>
        <v>0</v>
      </c>
      <c r="X78" s="33">
        <f t="shared" si="9"/>
        <v>20</v>
      </c>
      <c r="Y78" s="33">
        <f t="shared" si="9"/>
        <v>0</v>
      </c>
      <c r="Z78" s="33">
        <f t="shared" si="9"/>
        <v>0</v>
      </c>
      <c r="AA78" s="33">
        <f t="shared" si="9"/>
        <v>0</v>
      </c>
      <c r="AB78" s="33">
        <f t="shared" si="9"/>
        <v>12</v>
      </c>
      <c r="AC78" s="33">
        <f t="shared" si="9"/>
        <v>0</v>
      </c>
      <c r="AD78" s="33">
        <f t="shared" si="9"/>
        <v>0</v>
      </c>
      <c r="AE78" s="33">
        <f t="shared" si="9"/>
        <v>0</v>
      </c>
      <c r="AF78" s="33">
        <f t="shared" si="9"/>
        <v>0</v>
      </c>
      <c r="AG78" s="33">
        <f t="shared" si="9"/>
        <v>0</v>
      </c>
      <c r="AH78" s="33">
        <f t="shared" si="9"/>
        <v>0</v>
      </c>
      <c r="AI78" s="33">
        <f t="shared" si="9"/>
        <v>0</v>
      </c>
      <c r="AJ78" s="33">
        <f t="shared" si="9"/>
        <v>0</v>
      </c>
      <c r="AK78" s="33">
        <f t="shared" si="9"/>
        <v>0</v>
      </c>
      <c r="AL78" s="33">
        <f t="shared" si="9"/>
        <v>0</v>
      </c>
      <c r="AM78" s="33">
        <f t="shared" si="9"/>
        <v>0</v>
      </c>
      <c r="AN78" s="33">
        <f t="shared" si="9"/>
        <v>0</v>
      </c>
      <c r="AO78" s="33">
        <f t="shared" si="9"/>
        <v>0</v>
      </c>
      <c r="AP78" s="33">
        <f t="shared" si="9"/>
        <v>0</v>
      </c>
      <c r="AQ78" s="33">
        <f t="shared" si="9"/>
        <v>0</v>
      </c>
      <c r="AR78" s="33">
        <f t="shared" si="9"/>
        <v>0</v>
      </c>
      <c r="AS78" s="33">
        <f t="shared" si="9"/>
        <v>0</v>
      </c>
      <c r="AT78" s="33">
        <f t="shared" si="9"/>
        <v>0</v>
      </c>
      <c r="AU78" s="33">
        <f t="shared" si="9"/>
        <v>0</v>
      </c>
      <c r="AV78" s="33">
        <f t="shared" si="9"/>
        <v>0</v>
      </c>
      <c r="AW78" s="33">
        <f t="shared" si="9"/>
        <v>0</v>
      </c>
      <c r="AX78" s="33">
        <f t="shared" si="9"/>
        <v>2</v>
      </c>
      <c r="AY78" s="33">
        <f t="shared" si="9"/>
        <v>0</v>
      </c>
      <c r="AZ78" s="33">
        <f t="shared" si="9"/>
        <v>0</v>
      </c>
      <c r="BA78" s="33">
        <f t="shared" si="9"/>
        <v>0</v>
      </c>
      <c r="BB78" s="33">
        <f t="shared" si="9"/>
        <v>0</v>
      </c>
      <c r="BC78" s="33">
        <f t="shared" si="9"/>
        <v>0</v>
      </c>
      <c r="BD78" s="33">
        <f t="shared" si="9"/>
        <v>0</v>
      </c>
      <c r="BE78" s="33">
        <f t="shared" si="9"/>
        <v>0</v>
      </c>
      <c r="BF78" s="33">
        <f t="shared" si="9"/>
        <v>0</v>
      </c>
      <c r="BG78" s="33">
        <f t="shared" si="9"/>
        <v>2</v>
      </c>
      <c r="BH78" s="33">
        <f t="shared" si="9"/>
        <v>0</v>
      </c>
      <c r="BI78" s="33">
        <f t="shared" si="9"/>
        <v>0</v>
      </c>
      <c r="BJ78" s="33">
        <f t="shared" si="9"/>
        <v>0</v>
      </c>
      <c r="BK78" s="33">
        <f t="shared" si="9"/>
        <v>0</v>
      </c>
      <c r="BL78" s="33">
        <f t="shared" si="9"/>
        <v>0</v>
      </c>
    </row>
    <row r="79" spans="1:64" ht="12.75">
      <c r="A79" s="8" t="s">
        <v>150</v>
      </c>
      <c r="B79" s="9"/>
      <c r="C79" s="9" t="s">
        <v>400</v>
      </c>
      <c r="D79" s="9"/>
      <c r="E79" s="9"/>
      <c r="F79" s="9"/>
      <c r="G79" s="11"/>
      <c r="H79" s="12"/>
      <c r="I79" s="12"/>
      <c r="J79" s="9"/>
      <c r="K79" s="15"/>
      <c r="L79" s="15"/>
      <c r="M79" s="37">
        <v>0</v>
      </c>
      <c r="N79" s="37">
        <v>0</v>
      </c>
      <c r="O79" s="37">
        <v>5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2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12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37">
        <v>2</v>
      </c>
      <c r="AY79" s="37">
        <v>0</v>
      </c>
      <c r="AZ79" s="37">
        <v>0</v>
      </c>
      <c r="BA79" s="37">
        <v>0</v>
      </c>
      <c r="BB79" s="37">
        <v>0</v>
      </c>
      <c r="BC79" s="37">
        <v>0</v>
      </c>
      <c r="BD79" s="37">
        <v>0</v>
      </c>
      <c r="BE79" s="37">
        <v>0</v>
      </c>
      <c r="BF79" s="37">
        <v>0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</row>
    <row r="80" spans="1:64" ht="12.75">
      <c r="A80" s="8" t="s">
        <v>150</v>
      </c>
      <c r="B80" s="9"/>
      <c r="C80" s="9" t="s">
        <v>636</v>
      </c>
      <c r="D80" s="9"/>
      <c r="E80" s="9"/>
      <c r="F80" s="9"/>
      <c r="G80" s="11"/>
      <c r="H80" s="12"/>
      <c r="I80" s="12"/>
      <c r="J80" s="9"/>
      <c r="K80" s="15"/>
      <c r="L80" s="15"/>
      <c r="M80" s="33"/>
      <c r="N80" s="33"/>
      <c r="O80" s="37">
        <v>20</v>
      </c>
      <c r="P80" s="33"/>
      <c r="Q80" s="33"/>
      <c r="R80" s="33"/>
      <c r="S80" s="33"/>
      <c r="T80" s="33"/>
      <c r="U80" s="33"/>
      <c r="V80" s="33"/>
      <c r="W80" s="33"/>
      <c r="X80" s="37">
        <v>20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7"/>
      <c r="BI80" s="33"/>
      <c r="BJ80" s="33"/>
      <c r="BK80" s="33"/>
      <c r="BL80" s="33"/>
    </row>
    <row r="81" spans="1:64" ht="12.75">
      <c r="A81" s="8" t="s">
        <v>150</v>
      </c>
      <c r="B81" s="9"/>
      <c r="C81" s="9" t="s">
        <v>637</v>
      </c>
      <c r="D81" s="9"/>
      <c r="E81" s="9"/>
      <c r="F81" s="9"/>
      <c r="G81" s="11"/>
      <c r="H81" s="12"/>
      <c r="I81" s="12"/>
      <c r="J81" s="9"/>
      <c r="K81" s="15"/>
      <c r="L81" s="15"/>
      <c r="M81" s="33"/>
      <c r="N81" s="33"/>
      <c r="O81" s="37">
        <v>5</v>
      </c>
      <c r="P81" s="33"/>
      <c r="Q81" s="33"/>
      <c r="R81" s="33"/>
      <c r="S81" s="33"/>
      <c r="T81" s="33"/>
      <c r="U81" s="33"/>
      <c r="V81" s="33"/>
      <c r="W81" s="33"/>
      <c r="X81" s="37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7"/>
      <c r="BI81" s="33"/>
      <c r="BJ81" s="33"/>
      <c r="BK81" s="33"/>
      <c r="BL81" s="33"/>
    </row>
    <row r="82" spans="1:64" ht="25.5">
      <c r="A82" s="8" t="s">
        <v>150</v>
      </c>
      <c r="B82" s="9"/>
      <c r="C82" s="22" t="s">
        <v>396</v>
      </c>
      <c r="D82" s="22" t="s">
        <v>397</v>
      </c>
      <c r="E82" s="9"/>
      <c r="F82" s="9"/>
      <c r="G82" s="11"/>
      <c r="H82" s="12"/>
      <c r="I82" s="12"/>
      <c r="J82" s="9"/>
      <c r="K82" s="15"/>
      <c r="L82" s="1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7">
        <v>2</v>
      </c>
      <c r="BH82" s="37"/>
      <c r="BI82" s="33"/>
      <c r="BJ82" s="33"/>
      <c r="BK82" s="33"/>
      <c r="BL82" s="33"/>
    </row>
    <row r="83" spans="1:64" ht="17.25" customHeight="1">
      <c r="A83" s="8" t="s">
        <v>170</v>
      </c>
      <c r="B83" s="9"/>
      <c r="C83" s="25" t="s">
        <v>384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f aca="true" t="shared" si="10" ref="M83:AR83">M84+M89</f>
        <v>32</v>
      </c>
      <c r="N83" s="26">
        <f t="shared" si="10"/>
        <v>32</v>
      </c>
      <c r="O83" s="26">
        <f t="shared" si="10"/>
        <v>15</v>
      </c>
      <c r="P83" s="26">
        <f t="shared" si="10"/>
        <v>9</v>
      </c>
      <c r="Q83" s="26">
        <f t="shared" si="10"/>
        <v>15</v>
      </c>
      <c r="R83" s="26">
        <f t="shared" si="10"/>
        <v>0</v>
      </c>
      <c r="S83" s="26">
        <f t="shared" si="10"/>
        <v>0</v>
      </c>
      <c r="T83" s="26">
        <f t="shared" si="10"/>
        <v>0</v>
      </c>
      <c r="U83" s="26">
        <f t="shared" si="10"/>
        <v>2</v>
      </c>
      <c r="V83" s="26">
        <f t="shared" si="10"/>
        <v>0</v>
      </c>
      <c r="W83" s="26">
        <f t="shared" si="10"/>
        <v>0</v>
      </c>
      <c r="X83" s="26">
        <f t="shared" si="10"/>
        <v>8</v>
      </c>
      <c r="Y83" s="26">
        <f t="shared" si="10"/>
        <v>0</v>
      </c>
      <c r="Z83" s="26">
        <f t="shared" si="10"/>
        <v>0</v>
      </c>
      <c r="AA83" s="26">
        <f t="shared" si="10"/>
        <v>15</v>
      </c>
      <c r="AB83" s="26">
        <f t="shared" si="10"/>
        <v>8</v>
      </c>
      <c r="AC83" s="26">
        <f t="shared" si="10"/>
        <v>0</v>
      </c>
      <c r="AD83" s="26">
        <f t="shared" si="10"/>
        <v>0</v>
      </c>
      <c r="AE83" s="26">
        <f t="shared" si="10"/>
        <v>0</v>
      </c>
      <c r="AF83" s="26">
        <f t="shared" si="10"/>
        <v>0</v>
      </c>
      <c r="AG83" s="26">
        <f t="shared" si="10"/>
        <v>0</v>
      </c>
      <c r="AH83" s="26">
        <f t="shared" si="10"/>
        <v>0</v>
      </c>
      <c r="AI83" s="26">
        <f t="shared" si="10"/>
        <v>0</v>
      </c>
      <c r="AJ83" s="26">
        <f t="shared" si="10"/>
        <v>6</v>
      </c>
      <c r="AK83" s="26">
        <f t="shared" si="10"/>
        <v>0</v>
      </c>
      <c r="AL83" s="26">
        <f t="shared" si="10"/>
        <v>6</v>
      </c>
      <c r="AM83" s="26">
        <f t="shared" si="10"/>
        <v>0</v>
      </c>
      <c r="AN83" s="26">
        <f t="shared" si="10"/>
        <v>0</v>
      </c>
      <c r="AO83" s="26">
        <f t="shared" si="10"/>
        <v>0</v>
      </c>
      <c r="AP83" s="26">
        <f t="shared" si="10"/>
        <v>0</v>
      </c>
      <c r="AQ83" s="26">
        <f t="shared" si="10"/>
        <v>0</v>
      </c>
      <c r="AR83" s="26">
        <f t="shared" si="10"/>
        <v>6</v>
      </c>
      <c r="AS83" s="26">
        <f aca="true" t="shared" si="11" ref="AS83:BL83">AS84+AS89</f>
        <v>6</v>
      </c>
      <c r="AT83" s="26">
        <f t="shared" si="11"/>
        <v>0</v>
      </c>
      <c r="AU83" s="26">
        <f t="shared" si="11"/>
        <v>6</v>
      </c>
      <c r="AV83" s="26">
        <f t="shared" si="11"/>
        <v>0</v>
      </c>
      <c r="AW83" s="26">
        <f t="shared" si="11"/>
        <v>0</v>
      </c>
      <c r="AX83" s="26">
        <f t="shared" si="11"/>
        <v>2</v>
      </c>
      <c r="AY83" s="26">
        <f t="shared" si="11"/>
        <v>0</v>
      </c>
      <c r="AZ83" s="26">
        <f t="shared" si="11"/>
        <v>0</v>
      </c>
      <c r="BA83" s="26">
        <f t="shared" si="11"/>
        <v>0</v>
      </c>
      <c r="BB83" s="26">
        <f t="shared" si="11"/>
        <v>0</v>
      </c>
      <c r="BC83" s="26">
        <f t="shared" si="11"/>
        <v>0</v>
      </c>
      <c r="BD83" s="26">
        <f t="shared" si="11"/>
        <v>0</v>
      </c>
      <c r="BE83" s="26">
        <f t="shared" si="11"/>
        <v>0</v>
      </c>
      <c r="BF83" s="26">
        <f t="shared" si="11"/>
        <v>0</v>
      </c>
      <c r="BG83" s="26">
        <f t="shared" si="11"/>
        <v>2</v>
      </c>
      <c r="BH83" s="26">
        <f t="shared" si="11"/>
        <v>0</v>
      </c>
      <c r="BI83" s="26">
        <f t="shared" si="11"/>
        <v>0</v>
      </c>
      <c r="BJ83" s="26">
        <f t="shared" si="11"/>
        <v>2</v>
      </c>
      <c r="BK83" s="26">
        <f t="shared" si="11"/>
        <v>0</v>
      </c>
      <c r="BL83" s="26">
        <f t="shared" si="11"/>
        <v>0</v>
      </c>
    </row>
    <row r="84" spans="1:64" ht="17.25" customHeight="1">
      <c r="A84" s="8" t="s">
        <v>170</v>
      </c>
      <c r="B84" s="9"/>
      <c r="C84" s="25" t="s">
        <v>385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f aca="true" t="shared" si="12" ref="M84:AR84">SUM(M85:M88)</f>
        <v>32</v>
      </c>
      <c r="N84" s="26">
        <f t="shared" si="12"/>
        <v>32</v>
      </c>
      <c r="O84" s="26">
        <f t="shared" si="12"/>
        <v>3</v>
      </c>
      <c r="P84" s="26">
        <f t="shared" si="12"/>
        <v>9</v>
      </c>
      <c r="Q84" s="26">
        <f t="shared" si="12"/>
        <v>15</v>
      </c>
      <c r="R84" s="26">
        <f t="shared" si="12"/>
        <v>0</v>
      </c>
      <c r="S84" s="26">
        <f t="shared" si="12"/>
        <v>0</v>
      </c>
      <c r="T84" s="26">
        <f t="shared" si="12"/>
        <v>0</v>
      </c>
      <c r="U84" s="26">
        <f t="shared" si="12"/>
        <v>0</v>
      </c>
      <c r="V84" s="26">
        <f t="shared" si="12"/>
        <v>0</v>
      </c>
      <c r="W84" s="26">
        <f t="shared" si="12"/>
        <v>0</v>
      </c>
      <c r="X84" s="26">
        <f t="shared" si="12"/>
        <v>0</v>
      </c>
      <c r="Y84" s="26">
        <f t="shared" si="12"/>
        <v>0</v>
      </c>
      <c r="Z84" s="26">
        <f t="shared" si="12"/>
        <v>0</v>
      </c>
      <c r="AA84" s="26">
        <f t="shared" si="12"/>
        <v>15</v>
      </c>
      <c r="AB84" s="26">
        <f t="shared" si="12"/>
        <v>0</v>
      </c>
      <c r="AC84" s="26">
        <f t="shared" si="12"/>
        <v>0</v>
      </c>
      <c r="AD84" s="26">
        <f t="shared" si="12"/>
        <v>0</v>
      </c>
      <c r="AE84" s="26">
        <f t="shared" si="12"/>
        <v>0</v>
      </c>
      <c r="AF84" s="26">
        <f t="shared" si="12"/>
        <v>0</v>
      </c>
      <c r="AG84" s="26">
        <f t="shared" si="12"/>
        <v>0</v>
      </c>
      <c r="AH84" s="26">
        <f t="shared" si="12"/>
        <v>0</v>
      </c>
      <c r="AI84" s="26">
        <f t="shared" si="12"/>
        <v>0</v>
      </c>
      <c r="AJ84" s="26">
        <f t="shared" si="12"/>
        <v>6</v>
      </c>
      <c r="AK84" s="26">
        <f t="shared" si="12"/>
        <v>0</v>
      </c>
      <c r="AL84" s="26">
        <f t="shared" si="12"/>
        <v>6</v>
      </c>
      <c r="AM84" s="26">
        <f t="shared" si="12"/>
        <v>0</v>
      </c>
      <c r="AN84" s="26">
        <f t="shared" si="12"/>
        <v>0</v>
      </c>
      <c r="AO84" s="26">
        <f t="shared" si="12"/>
        <v>0</v>
      </c>
      <c r="AP84" s="26">
        <f t="shared" si="12"/>
        <v>0</v>
      </c>
      <c r="AQ84" s="26">
        <f t="shared" si="12"/>
        <v>0</v>
      </c>
      <c r="AR84" s="26">
        <f t="shared" si="12"/>
        <v>6</v>
      </c>
      <c r="AS84" s="26">
        <f aca="true" t="shared" si="13" ref="AS84:BL84">SUM(AS85:AS88)</f>
        <v>6</v>
      </c>
      <c r="AT84" s="26">
        <f t="shared" si="13"/>
        <v>0</v>
      </c>
      <c r="AU84" s="26">
        <f t="shared" si="13"/>
        <v>6</v>
      </c>
      <c r="AV84" s="26">
        <f t="shared" si="13"/>
        <v>0</v>
      </c>
      <c r="AW84" s="26">
        <f t="shared" si="13"/>
        <v>0</v>
      </c>
      <c r="AX84" s="26">
        <f t="shared" si="13"/>
        <v>0</v>
      </c>
      <c r="AY84" s="26">
        <f t="shared" si="13"/>
        <v>0</v>
      </c>
      <c r="AZ84" s="26">
        <f t="shared" si="13"/>
        <v>0</v>
      </c>
      <c r="BA84" s="26">
        <f t="shared" si="13"/>
        <v>0</v>
      </c>
      <c r="BB84" s="26">
        <f t="shared" si="13"/>
        <v>0</v>
      </c>
      <c r="BC84" s="26">
        <f t="shared" si="13"/>
        <v>0</v>
      </c>
      <c r="BD84" s="26">
        <f t="shared" si="13"/>
        <v>0</v>
      </c>
      <c r="BE84" s="26">
        <f t="shared" si="13"/>
        <v>0</v>
      </c>
      <c r="BF84" s="26">
        <f t="shared" si="13"/>
        <v>0</v>
      </c>
      <c r="BG84" s="26">
        <f t="shared" si="13"/>
        <v>0</v>
      </c>
      <c r="BH84" s="26">
        <f t="shared" si="13"/>
        <v>0</v>
      </c>
      <c r="BI84" s="26">
        <f t="shared" si="13"/>
        <v>0</v>
      </c>
      <c r="BJ84" s="26">
        <f t="shared" si="13"/>
        <v>0</v>
      </c>
      <c r="BK84" s="26">
        <f t="shared" si="13"/>
        <v>0</v>
      </c>
      <c r="BL84" s="26">
        <f t="shared" si="13"/>
        <v>0</v>
      </c>
    </row>
    <row r="85" spans="1:64" ht="29.25" customHeight="1">
      <c r="A85" s="8" t="s">
        <v>170</v>
      </c>
      <c r="B85" s="9" t="s">
        <v>171</v>
      </c>
      <c r="C85" s="9" t="s">
        <v>172</v>
      </c>
      <c r="D85" s="9" t="s">
        <v>173</v>
      </c>
      <c r="E85" s="9" t="s">
        <v>174</v>
      </c>
      <c r="F85" s="9" t="s">
        <v>175</v>
      </c>
      <c r="G85" s="11">
        <v>40745</v>
      </c>
      <c r="H85" s="12"/>
      <c r="I85" s="12">
        <v>15</v>
      </c>
      <c r="J85" s="9" t="s">
        <v>176</v>
      </c>
      <c r="K85" s="13" t="s">
        <v>155</v>
      </c>
      <c r="L85" s="13" t="s">
        <v>177</v>
      </c>
      <c r="M85" s="34">
        <v>8</v>
      </c>
      <c r="N85" s="34">
        <v>8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64" ht="29.25" customHeight="1">
      <c r="A86" s="8" t="s">
        <v>170</v>
      </c>
      <c r="B86" s="9" t="s">
        <v>178</v>
      </c>
      <c r="C86" s="9" t="s">
        <v>179</v>
      </c>
      <c r="D86" s="9" t="s">
        <v>180</v>
      </c>
      <c r="E86" s="9" t="s">
        <v>181</v>
      </c>
      <c r="F86" s="9" t="s">
        <v>182</v>
      </c>
      <c r="G86" s="11">
        <v>40730</v>
      </c>
      <c r="H86" s="12"/>
      <c r="I86" s="12">
        <v>15</v>
      </c>
      <c r="J86" s="9" t="s">
        <v>69</v>
      </c>
      <c r="K86" s="13" t="s">
        <v>155</v>
      </c>
      <c r="L86" s="13" t="s">
        <v>177</v>
      </c>
      <c r="M86" s="34">
        <v>8</v>
      </c>
      <c r="N86" s="34">
        <v>8</v>
      </c>
      <c r="O86" s="34">
        <v>1</v>
      </c>
      <c r="P86" s="34">
        <v>3</v>
      </c>
      <c r="Q86" s="34">
        <v>5</v>
      </c>
      <c r="R86" s="34"/>
      <c r="S86" s="34"/>
      <c r="T86" s="34"/>
      <c r="U86" s="34"/>
      <c r="V86" s="34"/>
      <c r="W86" s="34"/>
      <c r="X86" s="34"/>
      <c r="Y86" s="34"/>
      <c r="Z86" s="34"/>
      <c r="AA86" s="34">
        <v>5</v>
      </c>
      <c r="AB86" s="34"/>
      <c r="AC86" s="34"/>
      <c r="AD86" s="34"/>
      <c r="AE86" s="34"/>
      <c r="AF86" s="34"/>
      <c r="AG86" s="34"/>
      <c r="AH86" s="34"/>
      <c r="AI86" s="34"/>
      <c r="AJ86" s="34">
        <v>2</v>
      </c>
      <c r="AK86" s="34"/>
      <c r="AL86" s="34">
        <v>2</v>
      </c>
      <c r="AM86" s="34"/>
      <c r="AN86" s="34"/>
      <c r="AO86" s="34"/>
      <c r="AP86" s="34"/>
      <c r="AQ86" s="34"/>
      <c r="AR86" s="34">
        <v>2</v>
      </c>
      <c r="AS86" s="34">
        <v>2</v>
      </c>
      <c r="AT86" s="34"/>
      <c r="AU86" s="34">
        <v>2</v>
      </c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64" ht="29.25" customHeight="1">
      <c r="A87" s="8" t="s">
        <v>170</v>
      </c>
      <c r="B87" s="9" t="s">
        <v>178</v>
      </c>
      <c r="C87" s="9" t="s">
        <v>179</v>
      </c>
      <c r="D87" s="9" t="s">
        <v>183</v>
      </c>
      <c r="E87" s="9" t="s">
        <v>181</v>
      </c>
      <c r="F87" s="9" t="s">
        <v>182</v>
      </c>
      <c r="G87" s="11">
        <v>40730</v>
      </c>
      <c r="H87" s="12"/>
      <c r="I87" s="12">
        <v>15</v>
      </c>
      <c r="J87" s="9" t="s">
        <v>69</v>
      </c>
      <c r="K87" s="13" t="s">
        <v>155</v>
      </c>
      <c r="L87" s="13" t="s">
        <v>177</v>
      </c>
      <c r="M87" s="34">
        <v>8</v>
      </c>
      <c r="N87" s="34">
        <v>8</v>
      </c>
      <c r="O87" s="34">
        <v>1</v>
      </c>
      <c r="P87" s="34">
        <v>3</v>
      </c>
      <c r="Q87" s="34">
        <v>5</v>
      </c>
      <c r="R87" s="34"/>
      <c r="S87" s="34"/>
      <c r="T87" s="34"/>
      <c r="U87" s="34"/>
      <c r="V87" s="34"/>
      <c r="W87" s="34"/>
      <c r="X87" s="34"/>
      <c r="Y87" s="34"/>
      <c r="Z87" s="34"/>
      <c r="AA87" s="34">
        <v>5</v>
      </c>
      <c r="AB87" s="34"/>
      <c r="AC87" s="34"/>
      <c r="AD87" s="34"/>
      <c r="AE87" s="34"/>
      <c r="AF87" s="34"/>
      <c r="AG87" s="34"/>
      <c r="AH87" s="34"/>
      <c r="AI87" s="34"/>
      <c r="AJ87" s="34">
        <v>2</v>
      </c>
      <c r="AK87" s="34"/>
      <c r="AL87" s="34">
        <v>2</v>
      </c>
      <c r="AM87" s="34"/>
      <c r="AN87" s="34"/>
      <c r="AO87" s="34"/>
      <c r="AP87" s="34"/>
      <c r="AQ87" s="34"/>
      <c r="AR87" s="34">
        <v>2</v>
      </c>
      <c r="AS87" s="34">
        <v>2</v>
      </c>
      <c r="AT87" s="34"/>
      <c r="AU87" s="34">
        <v>2</v>
      </c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8" spans="1:64" ht="29.25" customHeight="1">
      <c r="A88" s="8" t="s">
        <v>170</v>
      </c>
      <c r="B88" s="9" t="s">
        <v>184</v>
      </c>
      <c r="C88" s="9" t="s">
        <v>179</v>
      </c>
      <c r="D88" s="9" t="s">
        <v>185</v>
      </c>
      <c r="E88" s="9" t="s">
        <v>181</v>
      </c>
      <c r="F88" s="9" t="s">
        <v>182</v>
      </c>
      <c r="G88" s="11">
        <v>40730</v>
      </c>
      <c r="H88" s="12"/>
      <c r="I88" s="12">
        <v>15</v>
      </c>
      <c r="J88" s="9" t="s">
        <v>69</v>
      </c>
      <c r="K88" s="13" t="s">
        <v>155</v>
      </c>
      <c r="L88" s="13" t="s">
        <v>177</v>
      </c>
      <c r="M88" s="34">
        <v>8</v>
      </c>
      <c r="N88" s="34">
        <v>8</v>
      </c>
      <c r="O88" s="34">
        <v>1</v>
      </c>
      <c r="P88" s="34">
        <v>3</v>
      </c>
      <c r="Q88" s="34">
        <v>5</v>
      </c>
      <c r="R88" s="34"/>
      <c r="S88" s="34"/>
      <c r="T88" s="34"/>
      <c r="U88" s="34"/>
      <c r="V88" s="34"/>
      <c r="W88" s="34"/>
      <c r="X88" s="34"/>
      <c r="Y88" s="34"/>
      <c r="Z88" s="34"/>
      <c r="AA88" s="34">
        <v>5</v>
      </c>
      <c r="AB88" s="34"/>
      <c r="AC88" s="34"/>
      <c r="AD88" s="34"/>
      <c r="AE88" s="34"/>
      <c r="AF88" s="34"/>
      <c r="AG88" s="34"/>
      <c r="AH88" s="34"/>
      <c r="AI88" s="34"/>
      <c r="AJ88" s="34">
        <v>2</v>
      </c>
      <c r="AK88" s="34"/>
      <c r="AL88" s="34">
        <v>2</v>
      </c>
      <c r="AM88" s="34"/>
      <c r="AN88" s="34"/>
      <c r="AO88" s="34"/>
      <c r="AP88" s="34"/>
      <c r="AQ88" s="34"/>
      <c r="AR88" s="34">
        <v>2</v>
      </c>
      <c r="AS88" s="34">
        <v>2</v>
      </c>
      <c r="AT88" s="34"/>
      <c r="AU88" s="34">
        <v>2</v>
      </c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spans="1:64" ht="12.75">
      <c r="A89" s="8" t="s">
        <v>170</v>
      </c>
      <c r="B89" s="9"/>
      <c r="C89" s="36" t="s">
        <v>386</v>
      </c>
      <c r="D89" s="9"/>
      <c r="E89" s="9"/>
      <c r="F89" s="9"/>
      <c r="G89" s="11"/>
      <c r="H89" s="12"/>
      <c r="I89" s="12"/>
      <c r="J89" s="9"/>
      <c r="K89" s="10"/>
      <c r="L89" s="10"/>
      <c r="M89" s="33">
        <f>SUM(M90:M94)</f>
        <v>0</v>
      </c>
      <c r="N89" s="33">
        <f aca="true" t="shared" si="14" ref="N89:BL89">SUM(N90:N94)</f>
        <v>0</v>
      </c>
      <c r="O89" s="33">
        <f t="shared" si="14"/>
        <v>12</v>
      </c>
      <c r="P89" s="33">
        <f t="shared" si="14"/>
        <v>0</v>
      </c>
      <c r="Q89" s="33">
        <f t="shared" si="14"/>
        <v>0</v>
      </c>
      <c r="R89" s="33">
        <f t="shared" si="14"/>
        <v>0</v>
      </c>
      <c r="S89" s="33">
        <f t="shared" si="14"/>
        <v>0</v>
      </c>
      <c r="T89" s="33">
        <f t="shared" si="14"/>
        <v>0</v>
      </c>
      <c r="U89" s="33">
        <f t="shared" si="14"/>
        <v>2</v>
      </c>
      <c r="V89" s="33">
        <f t="shared" si="14"/>
        <v>0</v>
      </c>
      <c r="W89" s="33">
        <f t="shared" si="14"/>
        <v>0</v>
      </c>
      <c r="X89" s="33">
        <f t="shared" si="14"/>
        <v>8</v>
      </c>
      <c r="Y89" s="33">
        <f t="shared" si="14"/>
        <v>0</v>
      </c>
      <c r="Z89" s="33">
        <f t="shared" si="14"/>
        <v>0</v>
      </c>
      <c r="AA89" s="33">
        <f t="shared" si="14"/>
        <v>0</v>
      </c>
      <c r="AB89" s="33">
        <f t="shared" si="14"/>
        <v>8</v>
      </c>
      <c r="AC89" s="33">
        <f t="shared" si="14"/>
        <v>0</v>
      </c>
      <c r="AD89" s="33">
        <f t="shared" si="14"/>
        <v>0</v>
      </c>
      <c r="AE89" s="33">
        <f t="shared" si="14"/>
        <v>0</v>
      </c>
      <c r="AF89" s="33">
        <f t="shared" si="14"/>
        <v>0</v>
      </c>
      <c r="AG89" s="33">
        <f t="shared" si="14"/>
        <v>0</v>
      </c>
      <c r="AH89" s="33">
        <f t="shared" si="14"/>
        <v>0</v>
      </c>
      <c r="AI89" s="33">
        <f t="shared" si="14"/>
        <v>0</v>
      </c>
      <c r="AJ89" s="33">
        <f t="shared" si="14"/>
        <v>0</v>
      </c>
      <c r="AK89" s="33">
        <f t="shared" si="14"/>
        <v>0</v>
      </c>
      <c r="AL89" s="33">
        <f t="shared" si="14"/>
        <v>0</v>
      </c>
      <c r="AM89" s="33">
        <f t="shared" si="14"/>
        <v>0</v>
      </c>
      <c r="AN89" s="33">
        <f t="shared" si="14"/>
        <v>0</v>
      </c>
      <c r="AO89" s="33">
        <f t="shared" si="14"/>
        <v>0</v>
      </c>
      <c r="AP89" s="33">
        <f t="shared" si="14"/>
        <v>0</v>
      </c>
      <c r="AQ89" s="33">
        <f t="shared" si="14"/>
        <v>0</v>
      </c>
      <c r="AR89" s="33">
        <f t="shared" si="14"/>
        <v>0</v>
      </c>
      <c r="AS89" s="33">
        <f t="shared" si="14"/>
        <v>0</v>
      </c>
      <c r="AT89" s="33">
        <f t="shared" si="14"/>
        <v>0</v>
      </c>
      <c r="AU89" s="33">
        <f t="shared" si="14"/>
        <v>0</v>
      </c>
      <c r="AV89" s="33">
        <f t="shared" si="14"/>
        <v>0</v>
      </c>
      <c r="AW89" s="33">
        <f t="shared" si="14"/>
        <v>0</v>
      </c>
      <c r="AX89" s="33">
        <f t="shared" si="14"/>
        <v>2</v>
      </c>
      <c r="AY89" s="33">
        <f t="shared" si="14"/>
        <v>0</v>
      </c>
      <c r="AZ89" s="33">
        <f t="shared" si="14"/>
        <v>0</v>
      </c>
      <c r="BA89" s="33">
        <f t="shared" si="14"/>
        <v>0</v>
      </c>
      <c r="BB89" s="33">
        <f t="shared" si="14"/>
        <v>0</v>
      </c>
      <c r="BC89" s="33">
        <f t="shared" si="14"/>
        <v>0</v>
      </c>
      <c r="BD89" s="33">
        <f t="shared" si="14"/>
        <v>0</v>
      </c>
      <c r="BE89" s="33">
        <f t="shared" si="14"/>
        <v>0</v>
      </c>
      <c r="BF89" s="33">
        <f t="shared" si="14"/>
        <v>0</v>
      </c>
      <c r="BG89" s="33">
        <f t="shared" si="14"/>
        <v>2</v>
      </c>
      <c r="BH89" s="33">
        <f t="shared" si="14"/>
        <v>0</v>
      </c>
      <c r="BI89" s="33">
        <f t="shared" si="14"/>
        <v>0</v>
      </c>
      <c r="BJ89" s="33">
        <f t="shared" si="14"/>
        <v>2</v>
      </c>
      <c r="BK89" s="33">
        <f t="shared" si="14"/>
        <v>0</v>
      </c>
      <c r="BL89" s="33">
        <f t="shared" si="14"/>
        <v>0</v>
      </c>
    </row>
    <row r="90" spans="1:64" ht="12.75">
      <c r="A90" s="8" t="s">
        <v>170</v>
      </c>
      <c r="B90" s="9"/>
      <c r="C90" s="9" t="s">
        <v>400</v>
      </c>
      <c r="D90" s="9" t="s">
        <v>400</v>
      </c>
      <c r="E90" s="9"/>
      <c r="F90" s="9"/>
      <c r="G90" s="11"/>
      <c r="H90" s="12"/>
      <c r="I90" s="12"/>
      <c r="J90" s="9"/>
      <c r="K90" s="15"/>
      <c r="L90" s="15"/>
      <c r="M90" s="37">
        <v>0</v>
      </c>
      <c r="N90" s="37">
        <v>0</v>
      </c>
      <c r="O90" s="37">
        <v>2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2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8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37">
        <v>2</v>
      </c>
      <c r="AY90" s="37">
        <v>0</v>
      </c>
      <c r="AZ90" s="37">
        <v>0</v>
      </c>
      <c r="BA90" s="37">
        <v>0</v>
      </c>
      <c r="BB90" s="37">
        <v>0</v>
      </c>
      <c r="BC90" s="37">
        <v>0</v>
      </c>
      <c r="BD90" s="37">
        <v>0</v>
      </c>
      <c r="BE90" s="37">
        <v>0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</row>
    <row r="91" spans="1:64" ht="12.75">
      <c r="A91" s="8" t="s">
        <v>170</v>
      </c>
      <c r="B91" s="9"/>
      <c r="C91" s="9" t="s">
        <v>636</v>
      </c>
      <c r="D91" s="9"/>
      <c r="E91" s="9"/>
      <c r="F91" s="9"/>
      <c r="G91" s="11"/>
      <c r="H91" s="12"/>
      <c r="I91" s="12"/>
      <c r="J91" s="9"/>
      <c r="K91" s="15"/>
      <c r="L91" s="15"/>
      <c r="M91" s="37"/>
      <c r="N91" s="37"/>
      <c r="O91" s="37">
        <v>8</v>
      </c>
      <c r="P91" s="37"/>
      <c r="Q91" s="37"/>
      <c r="R91" s="37"/>
      <c r="S91" s="37"/>
      <c r="T91" s="37"/>
      <c r="U91" s="37"/>
      <c r="V91" s="37"/>
      <c r="W91" s="37"/>
      <c r="X91" s="37">
        <v>8</v>
      </c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:64" ht="12.75">
      <c r="A92" s="8" t="s">
        <v>170</v>
      </c>
      <c r="B92" s="9"/>
      <c r="C92" s="9" t="s">
        <v>638</v>
      </c>
      <c r="D92" s="9"/>
      <c r="E92" s="9"/>
      <c r="F92" s="9"/>
      <c r="G92" s="11"/>
      <c r="H92" s="12"/>
      <c r="I92" s="12"/>
      <c r="J92" s="9"/>
      <c r="K92" s="15"/>
      <c r="L92" s="1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>
        <v>2</v>
      </c>
      <c r="BK92" s="37"/>
      <c r="BL92" s="37"/>
    </row>
    <row r="93" spans="1:64" ht="12.75">
      <c r="A93" s="8" t="s">
        <v>170</v>
      </c>
      <c r="B93" s="9"/>
      <c r="C93" s="9" t="s">
        <v>637</v>
      </c>
      <c r="D93" s="9"/>
      <c r="E93" s="9"/>
      <c r="F93" s="9"/>
      <c r="G93" s="11"/>
      <c r="H93" s="12"/>
      <c r="I93" s="12"/>
      <c r="J93" s="9"/>
      <c r="K93" s="15"/>
      <c r="L93" s="15"/>
      <c r="M93" s="37"/>
      <c r="N93" s="37"/>
      <c r="O93" s="37">
        <v>2</v>
      </c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4" spans="1:64" ht="25.5">
      <c r="A94" s="8" t="s">
        <v>170</v>
      </c>
      <c r="B94" s="9"/>
      <c r="C94" s="22" t="s">
        <v>396</v>
      </c>
      <c r="D94" s="22" t="s">
        <v>397</v>
      </c>
      <c r="E94" s="9"/>
      <c r="F94" s="9"/>
      <c r="G94" s="11"/>
      <c r="H94" s="12"/>
      <c r="I94" s="12"/>
      <c r="J94" s="9"/>
      <c r="K94" s="15"/>
      <c r="L94" s="1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>
        <v>2</v>
      </c>
      <c r="BH94" s="37"/>
      <c r="BI94" s="37"/>
      <c r="BJ94" s="37"/>
      <c r="BK94" s="37"/>
      <c r="BL94" s="37"/>
    </row>
    <row r="95" spans="1:64" ht="18" customHeight="1">
      <c r="A95" s="8" t="s">
        <v>186</v>
      </c>
      <c r="B95" s="9"/>
      <c r="C95" s="25" t="s">
        <v>384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76">
        <f aca="true" t="shared" si="15" ref="M95:AR95">M96+M102+M105</f>
        <v>58</v>
      </c>
      <c r="N95" s="76">
        <f t="shared" si="15"/>
        <v>58</v>
      </c>
      <c r="O95" s="76">
        <f t="shared" si="15"/>
        <v>6</v>
      </c>
      <c r="P95" s="76">
        <f t="shared" si="15"/>
        <v>0</v>
      </c>
      <c r="Q95" s="76">
        <f t="shared" si="15"/>
        <v>0</v>
      </c>
      <c r="R95" s="76">
        <f t="shared" si="15"/>
        <v>0</v>
      </c>
      <c r="S95" s="76">
        <f t="shared" si="15"/>
        <v>0</v>
      </c>
      <c r="T95" s="76">
        <f t="shared" si="15"/>
        <v>0</v>
      </c>
      <c r="U95" s="76">
        <f t="shared" si="15"/>
        <v>2</v>
      </c>
      <c r="V95" s="76">
        <f t="shared" si="15"/>
        <v>0</v>
      </c>
      <c r="W95" s="76">
        <f t="shared" si="15"/>
        <v>0</v>
      </c>
      <c r="X95" s="76">
        <f t="shared" si="15"/>
        <v>0</v>
      </c>
      <c r="Y95" s="76">
        <f t="shared" si="15"/>
        <v>0</v>
      </c>
      <c r="Z95" s="76">
        <f t="shared" si="15"/>
        <v>0</v>
      </c>
      <c r="AA95" s="76">
        <f t="shared" si="15"/>
        <v>0</v>
      </c>
      <c r="AB95" s="76">
        <f t="shared" si="15"/>
        <v>8</v>
      </c>
      <c r="AC95" s="76">
        <f t="shared" si="15"/>
        <v>0</v>
      </c>
      <c r="AD95" s="76">
        <f t="shared" si="15"/>
        <v>0</v>
      </c>
      <c r="AE95" s="76">
        <f t="shared" si="15"/>
        <v>0</v>
      </c>
      <c r="AF95" s="76">
        <f t="shared" si="15"/>
        <v>0</v>
      </c>
      <c r="AG95" s="76">
        <f t="shared" si="15"/>
        <v>0</v>
      </c>
      <c r="AH95" s="76">
        <f t="shared" si="15"/>
        <v>0</v>
      </c>
      <c r="AI95" s="76">
        <f t="shared" si="15"/>
        <v>0</v>
      </c>
      <c r="AJ95" s="76">
        <f t="shared" si="15"/>
        <v>0</v>
      </c>
      <c r="AK95" s="76">
        <f t="shared" si="15"/>
        <v>0</v>
      </c>
      <c r="AL95" s="76">
        <f t="shared" si="15"/>
        <v>0</v>
      </c>
      <c r="AM95" s="76">
        <f t="shared" si="15"/>
        <v>0</v>
      </c>
      <c r="AN95" s="76">
        <f t="shared" si="15"/>
        <v>0</v>
      </c>
      <c r="AO95" s="76">
        <f t="shared" si="15"/>
        <v>0</v>
      </c>
      <c r="AP95" s="76">
        <f t="shared" si="15"/>
        <v>0</v>
      </c>
      <c r="AQ95" s="76">
        <f t="shared" si="15"/>
        <v>0</v>
      </c>
      <c r="AR95" s="76">
        <f t="shared" si="15"/>
        <v>0</v>
      </c>
      <c r="AS95" s="76">
        <f aca="true" t="shared" si="16" ref="AS95:BL95">AS96+AS102+AS105</f>
        <v>0</v>
      </c>
      <c r="AT95" s="76">
        <f t="shared" si="16"/>
        <v>0</v>
      </c>
      <c r="AU95" s="76">
        <f t="shared" si="16"/>
        <v>0</v>
      </c>
      <c r="AV95" s="76">
        <f t="shared" si="16"/>
        <v>0</v>
      </c>
      <c r="AW95" s="76">
        <f t="shared" si="16"/>
        <v>0</v>
      </c>
      <c r="AX95" s="76">
        <f t="shared" si="16"/>
        <v>2</v>
      </c>
      <c r="AY95" s="76">
        <f t="shared" si="16"/>
        <v>0</v>
      </c>
      <c r="AZ95" s="76">
        <f t="shared" si="16"/>
        <v>0</v>
      </c>
      <c r="BA95" s="76">
        <f t="shared" si="16"/>
        <v>0</v>
      </c>
      <c r="BB95" s="76">
        <f t="shared" si="16"/>
        <v>0</v>
      </c>
      <c r="BC95" s="76">
        <f t="shared" si="16"/>
        <v>0</v>
      </c>
      <c r="BD95" s="76">
        <f t="shared" si="16"/>
        <v>0</v>
      </c>
      <c r="BE95" s="76">
        <f t="shared" si="16"/>
        <v>0</v>
      </c>
      <c r="BF95" s="76">
        <f t="shared" si="16"/>
        <v>0</v>
      </c>
      <c r="BG95" s="76">
        <f t="shared" si="16"/>
        <v>2</v>
      </c>
      <c r="BH95" s="76">
        <f t="shared" si="16"/>
        <v>0</v>
      </c>
      <c r="BI95" s="76">
        <f t="shared" si="16"/>
        <v>0</v>
      </c>
      <c r="BJ95" s="76">
        <f t="shared" si="16"/>
        <v>0</v>
      </c>
      <c r="BK95" s="76">
        <f t="shared" si="16"/>
        <v>0</v>
      </c>
      <c r="BL95" s="76">
        <f t="shared" si="16"/>
        <v>0</v>
      </c>
    </row>
    <row r="96" spans="1:64" ht="17.25" customHeight="1">
      <c r="A96" s="8" t="s">
        <v>186</v>
      </c>
      <c r="B96" s="9"/>
      <c r="C96" s="25" t="s">
        <v>385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f>SUM(M97:M101)</f>
        <v>58</v>
      </c>
      <c r="N96" s="26">
        <f aca="true" t="shared" si="17" ref="N96:BL96">SUM(N97:N101)</f>
        <v>58</v>
      </c>
      <c r="O96" s="26">
        <f t="shared" si="17"/>
        <v>2</v>
      </c>
      <c r="P96" s="26">
        <f t="shared" si="17"/>
        <v>0</v>
      </c>
      <c r="Q96" s="26">
        <f t="shared" si="17"/>
        <v>0</v>
      </c>
      <c r="R96" s="26">
        <f t="shared" si="17"/>
        <v>0</v>
      </c>
      <c r="S96" s="26">
        <f t="shared" si="17"/>
        <v>0</v>
      </c>
      <c r="T96" s="26">
        <f t="shared" si="17"/>
        <v>0</v>
      </c>
      <c r="U96" s="26">
        <f t="shared" si="17"/>
        <v>0</v>
      </c>
      <c r="V96" s="26">
        <f t="shared" si="17"/>
        <v>0</v>
      </c>
      <c r="W96" s="26">
        <f t="shared" si="17"/>
        <v>0</v>
      </c>
      <c r="X96" s="26">
        <f t="shared" si="17"/>
        <v>0</v>
      </c>
      <c r="Y96" s="26">
        <f t="shared" si="17"/>
        <v>0</v>
      </c>
      <c r="Z96" s="26">
        <f t="shared" si="17"/>
        <v>0</v>
      </c>
      <c r="AA96" s="26">
        <f t="shared" si="17"/>
        <v>0</v>
      </c>
      <c r="AB96" s="26">
        <f t="shared" si="17"/>
        <v>0</v>
      </c>
      <c r="AC96" s="26">
        <f t="shared" si="17"/>
        <v>0</v>
      </c>
      <c r="AD96" s="26">
        <f t="shared" si="17"/>
        <v>0</v>
      </c>
      <c r="AE96" s="26">
        <f t="shared" si="17"/>
        <v>0</v>
      </c>
      <c r="AF96" s="26">
        <f t="shared" si="17"/>
        <v>0</v>
      </c>
      <c r="AG96" s="26">
        <f t="shared" si="17"/>
        <v>0</v>
      </c>
      <c r="AH96" s="26">
        <f t="shared" si="17"/>
        <v>0</v>
      </c>
      <c r="AI96" s="26">
        <f t="shared" si="17"/>
        <v>0</v>
      </c>
      <c r="AJ96" s="26">
        <f t="shared" si="17"/>
        <v>0</v>
      </c>
      <c r="AK96" s="26">
        <f t="shared" si="17"/>
        <v>0</v>
      </c>
      <c r="AL96" s="26">
        <f t="shared" si="17"/>
        <v>0</v>
      </c>
      <c r="AM96" s="26">
        <f t="shared" si="17"/>
        <v>0</v>
      </c>
      <c r="AN96" s="26">
        <f t="shared" si="17"/>
        <v>0</v>
      </c>
      <c r="AO96" s="26">
        <f t="shared" si="17"/>
        <v>0</v>
      </c>
      <c r="AP96" s="26">
        <f t="shared" si="17"/>
        <v>0</v>
      </c>
      <c r="AQ96" s="26">
        <f t="shared" si="17"/>
        <v>0</v>
      </c>
      <c r="AR96" s="26">
        <f t="shared" si="17"/>
        <v>0</v>
      </c>
      <c r="AS96" s="26">
        <f t="shared" si="17"/>
        <v>0</v>
      </c>
      <c r="AT96" s="26">
        <f t="shared" si="17"/>
        <v>0</v>
      </c>
      <c r="AU96" s="26">
        <f t="shared" si="17"/>
        <v>0</v>
      </c>
      <c r="AV96" s="26">
        <f t="shared" si="17"/>
        <v>0</v>
      </c>
      <c r="AW96" s="26">
        <f t="shared" si="17"/>
        <v>0</v>
      </c>
      <c r="AX96" s="26">
        <f t="shared" si="17"/>
        <v>0</v>
      </c>
      <c r="AY96" s="26">
        <f t="shared" si="17"/>
        <v>0</v>
      </c>
      <c r="AZ96" s="26">
        <f t="shared" si="17"/>
        <v>0</v>
      </c>
      <c r="BA96" s="26">
        <f t="shared" si="17"/>
        <v>0</v>
      </c>
      <c r="BB96" s="26">
        <f t="shared" si="17"/>
        <v>0</v>
      </c>
      <c r="BC96" s="26">
        <f t="shared" si="17"/>
        <v>0</v>
      </c>
      <c r="BD96" s="26">
        <f t="shared" si="17"/>
        <v>0</v>
      </c>
      <c r="BE96" s="26">
        <f t="shared" si="17"/>
        <v>0</v>
      </c>
      <c r="BF96" s="26">
        <f t="shared" si="17"/>
        <v>0</v>
      </c>
      <c r="BG96" s="26">
        <f t="shared" si="17"/>
        <v>0</v>
      </c>
      <c r="BH96" s="26">
        <f t="shared" si="17"/>
        <v>0</v>
      </c>
      <c r="BI96" s="26">
        <f t="shared" si="17"/>
        <v>0</v>
      </c>
      <c r="BJ96" s="26">
        <f t="shared" si="17"/>
        <v>0</v>
      </c>
      <c r="BK96" s="26">
        <f t="shared" si="17"/>
        <v>0</v>
      </c>
      <c r="BL96" s="26">
        <f t="shared" si="17"/>
        <v>0</v>
      </c>
    </row>
    <row r="97" spans="1:64" ht="27" customHeight="1">
      <c r="A97" s="8" t="s">
        <v>186</v>
      </c>
      <c r="B97" s="8" t="s">
        <v>187</v>
      </c>
      <c r="C97" s="9" t="s">
        <v>188</v>
      </c>
      <c r="D97" s="9" t="s">
        <v>189</v>
      </c>
      <c r="E97" s="9" t="s">
        <v>190</v>
      </c>
      <c r="F97" s="9" t="s">
        <v>191</v>
      </c>
      <c r="G97" s="11">
        <v>40737</v>
      </c>
      <c r="H97" s="12">
        <v>20</v>
      </c>
      <c r="I97" s="12">
        <v>0</v>
      </c>
      <c r="J97" s="9" t="s">
        <v>69</v>
      </c>
      <c r="K97" s="13" t="s">
        <v>192</v>
      </c>
      <c r="L97" s="13" t="s">
        <v>193</v>
      </c>
      <c r="M97" s="73">
        <v>12</v>
      </c>
      <c r="N97" s="73">
        <v>12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27" customHeight="1">
      <c r="A98" s="8" t="s">
        <v>186</v>
      </c>
      <c r="B98" s="8" t="s">
        <v>187</v>
      </c>
      <c r="C98" s="9" t="s">
        <v>402</v>
      </c>
      <c r="D98" s="9" t="s">
        <v>194</v>
      </c>
      <c r="E98" s="9" t="s">
        <v>195</v>
      </c>
      <c r="F98" s="9" t="s">
        <v>196</v>
      </c>
      <c r="G98" s="11">
        <v>40729</v>
      </c>
      <c r="H98" s="12">
        <v>0</v>
      </c>
      <c r="I98" s="12">
        <v>15</v>
      </c>
      <c r="J98" s="9" t="s">
        <v>69</v>
      </c>
      <c r="K98" s="13" t="s">
        <v>192</v>
      </c>
      <c r="L98" s="13" t="s">
        <v>193</v>
      </c>
      <c r="M98" s="73">
        <v>8</v>
      </c>
      <c r="N98" s="73">
        <v>8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27" customHeight="1">
      <c r="A99" s="8" t="s">
        <v>186</v>
      </c>
      <c r="B99" s="8" t="s">
        <v>187</v>
      </c>
      <c r="C99" s="9" t="s">
        <v>403</v>
      </c>
      <c r="D99" s="9" t="s">
        <v>197</v>
      </c>
      <c r="E99" s="9" t="s">
        <v>198</v>
      </c>
      <c r="F99" s="9" t="s">
        <v>199</v>
      </c>
      <c r="G99" s="11">
        <v>40742</v>
      </c>
      <c r="H99" s="12">
        <v>0</v>
      </c>
      <c r="I99" s="12">
        <v>15</v>
      </c>
      <c r="J99" s="9" t="s">
        <v>69</v>
      </c>
      <c r="K99" s="13" t="s">
        <v>192</v>
      </c>
      <c r="L99" s="13" t="s">
        <v>193</v>
      </c>
      <c r="M99" s="73">
        <v>6</v>
      </c>
      <c r="N99" s="73">
        <v>6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ht="27" customHeight="1">
      <c r="A100" s="8" t="s">
        <v>186</v>
      </c>
      <c r="B100" s="8" t="s">
        <v>200</v>
      </c>
      <c r="C100" s="9" t="s">
        <v>404</v>
      </c>
      <c r="D100" s="9" t="s">
        <v>201</v>
      </c>
      <c r="E100" s="9" t="s">
        <v>202</v>
      </c>
      <c r="F100" s="9" t="s">
        <v>203</v>
      </c>
      <c r="G100" s="11">
        <v>40744</v>
      </c>
      <c r="H100" s="12">
        <v>0</v>
      </c>
      <c r="I100" s="12">
        <v>15</v>
      </c>
      <c r="J100" s="9" t="s">
        <v>69</v>
      </c>
      <c r="K100" s="13" t="s">
        <v>192</v>
      </c>
      <c r="L100" s="13" t="s">
        <v>193</v>
      </c>
      <c r="M100" s="73">
        <v>16</v>
      </c>
      <c r="N100" s="73">
        <v>16</v>
      </c>
      <c r="O100" s="34">
        <v>1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ht="27" customHeight="1">
      <c r="A101" s="8" t="s">
        <v>186</v>
      </c>
      <c r="B101" s="8" t="s">
        <v>200</v>
      </c>
      <c r="C101" s="9" t="s">
        <v>404</v>
      </c>
      <c r="D101" s="9" t="s">
        <v>204</v>
      </c>
      <c r="E101" s="9" t="s">
        <v>202</v>
      </c>
      <c r="F101" s="9" t="s">
        <v>203</v>
      </c>
      <c r="G101" s="11">
        <v>40744</v>
      </c>
      <c r="H101" s="12">
        <v>0</v>
      </c>
      <c r="I101" s="12">
        <v>15</v>
      </c>
      <c r="J101" s="9" t="s">
        <v>69</v>
      </c>
      <c r="K101" s="13" t="s">
        <v>192</v>
      </c>
      <c r="L101" s="13" t="s">
        <v>193</v>
      </c>
      <c r="M101" s="73">
        <v>16</v>
      </c>
      <c r="N101" s="73">
        <v>16</v>
      </c>
      <c r="O101" s="34">
        <v>1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ht="12.75">
      <c r="A102" s="8" t="s">
        <v>186</v>
      </c>
      <c r="B102" s="9"/>
      <c r="C102" s="36" t="s">
        <v>386</v>
      </c>
      <c r="D102" s="9"/>
      <c r="E102" s="9"/>
      <c r="F102" s="9"/>
      <c r="G102" s="11"/>
      <c r="H102" s="38"/>
      <c r="I102" s="38"/>
      <c r="J102" s="38"/>
      <c r="K102" s="38"/>
      <c r="L102" s="38"/>
      <c r="M102" s="38">
        <f aca="true" t="shared" si="18" ref="M102:AR102">SUM(M103:M104)</f>
        <v>0</v>
      </c>
      <c r="N102" s="38">
        <f t="shared" si="18"/>
        <v>0</v>
      </c>
      <c r="O102" s="38">
        <f t="shared" si="18"/>
        <v>4</v>
      </c>
      <c r="P102" s="38">
        <f t="shared" si="18"/>
        <v>0</v>
      </c>
      <c r="Q102" s="38">
        <f t="shared" si="18"/>
        <v>0</v>
      </c>
      <c r="R102" s="38">
        <f t="shared" si="18"/>
        <v>0</v>
      </c>
      <c r="S102" s="38">
        <f t="shared" si="18"/>
        <v>0</v>
      </c>
      <c r="T102" s="38">
        <f t="shared" si="18"/>
        <v>0</v>
      </c>
      <c r="U102" s="38">
        <f t="shared" si="18"/>
        <v>2</v>
      </c>
      <c r="V102" s="38">
        <f t="shared" si="18"/>
        <v>0</v>
      </c>
      <c r="W102" s="38">
        <f t="shared" si="18"/>
        <v>0</v>
      </c>
      <c r="X102" s="38">
        <f t="shared" si="18"/>
        <v>0</v>
      </c>
      <c r="Y102" s="38">
        <f t="shared" si="18"/>
        <v>0</v>
      </c>
      <c r="Z102" s="38">
        <f t="shared" si="18"/>
        <v>0</v>
      </c>
      <c r="AA102" s="38">
        <f t="shared" si="18"/>
        <v>0</v>
      </c>
      <c r="AB102" s="38">
        <f t="shared" si="18"/>
        <v>8</v>
      </c>
      <c r="AC102" s="38">
        <f t="shared" si="18"/>
        <v>0</v>
      </c>
      <c r="AD102" s="38">
        <f t="shared" si="18"/>
        <v>0</v>
      </c>
      <c r="AE102" s="38">
        <f t="shared" si="18"/>
        <v>0</v>
      </c>
      <c r="AF102" s="38">
        <f t="shared" si="18"/>
        <v>0</v>
      </c>
      <c r="AG102" s="38">
        <f t="shared" si="18"/>
        <v>0</v>
      </c>
      <c r="AH102" s="38">
        <f t="shared" si="18"/>
        <v>0</v>
      </c>
      <c r="AI102" s="38">
        <f t="shared" si="18"/>
        <v>0</v>
      </c>
      <c r="AJ102" s="38">
        <f t="shared" si="18"/>
        <v>0</v>
      </c>
      <c r="AK102" s="38">
        <f t="shared" si="18"/>
        <v>0</v>
      </c>
      <c r="AL102" s="38">
        <f t="shared" si="18"/>
        <v>0</v>
      </c>
      <c r="AM102" s="38">
        <f t="shared" si="18"/>
        <v>0</v>
      </c>
      <c r="AN102" s="38">
        <f t="shared" si="18"/>
        <v>0</v>
      </c>
      <c r="AO102" s="38">
        <f t="shared" si="18"/>
        <v>0</v>
      </c>
      <c r="AP102" s="38">
        <f t="shared" si="18"/>
        <v>0</v>
      </c>
      <c r="AQ102" s="38">
        <f t="shared" si="18"/>
        <v>0</v>
      </c>
      <c r="AR102" s="38">
        <f t="shared" si="18"/>
        <v>0</v>
      </c>
      <c r="AS102" s="38">
        <f aca="true" t="shared" si="19" ref="AS102:BL102">SUM(AS103:AS104)</f>
        <v>0</v>
      </c>
      <c r="AT102" s="38">
        <f t="shared" si="19"/>
        <v>0</v>
      </c>
      <c r="AU102" s="38">
        <f t="shared" si="19"/>
        <v>0</v>
      </c>
      <c r="AV102" s="38">
        <f t="shared" si="19"/>
        <v>0</v>
      </c>
      <c r="AW102" s="38">
        <f t="shared" si="19"/>
        <v>0</v>
      </c>
      <c r="AX102" s="38">
        <f t="shared" si="19"/>
        <v>2</v>
      </c>
      <c r="AY102" s="38">
        <f t="shared" si="19"/>
        <v>0</v>
      </c>
      <c r="AZ102" s="38">
        <f t="shared" si="19"/>
        <v>0</v>
      </c>
      <c r="BA102" s="38">
        <f t="shared" si="19"/>
        <v>0</v>
      </c>
      <c r="BB102" s="38">
        <f t="shared" si="19"/>
        <v>0</v>
      </c>
      <c r="BC102" s="38">
        <f t="shared" si="19"/>
        <v>0</v>
      </c>
      <c r="BD102" s="38">
        <f t="shared" si="19"/>
        <v>0</v>
      </c>
      <c r="BE102" s="38">
        <f t="shared" si="19"/>
        <v>0</v>
      </c>
      <c r="BF102" s="38">
        <f t="shared" si="19"/>
        <v>0</v>
      </c>
      <c r="BG102" s="38">
        <f t="shared" si="19"/>
        <v>2</v>
      </c>
      <c r="BH102" s="38">
        <f t="shared" si="19"/>
        <v>0</v>
      </c>
      <c r="BI102" s="38">
        <f t="shared" si="19"/>
        <v>0</v>
      </c>
      <c r="BJ102" s="38">
        <f t="shared" si="19"/>
        <v>0</v>
      </c>
      <c r="BK102" s="38">
        <f t="shared" si="19"/>
        <v>0</v>
      </c>
      <c r="BL102" s="38">
        <f t="shared" si="19"/>
        <v>0</v>
      </c>
    </row>
    <row r="103" spans="1:64" ht="12.75">
      <c r="A103" s="8" t="s">
        <v>186</v>
      </c>
      <c r="B103" s="9"/>
      <c r="C103" s="9" t="s">
        <v>400</v>
      </c>
      <c r="D103" s="9"/>
      <c r="E103" s="9"/>
      <c r="F103" s="9"/>
      <c r="G103" s="11"/>
      <c r="H103" s="12"/>
      <c r="I103" s="12"/>
      <c r="J103" s="9"/>
      <c r="K103" s="15"/>
      <c r="L103" s="15"/>
      <c r="M103" s="34"/>
      <c r="N103" s="34"/>
      <c r="O103" s="34">
        <v>4</v>
      </c>
      <c r="P103" s="34"/>
      <c r="Q103" s="34"/>
      <c r="R103" s="34"/>
      <c r="S103" s="34"/>
      <c r="T103" s="34"/>
      <c r="U103" s="34">
        <v>2</v>
      </c>
      <c r="V103" s="34"/>
      <c r="W103" s="34"/>
      <c r="X103" s="34"/>
      <c r="Y103" s="34"/>
      <c r="Z103" s="34"/>
      <c r="AA103" s="34"/>
      <c r="AB103" s="34">
        <v>8</v>
      </c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>
        <v>2</v>
      </c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64" ht="25.5">
      <c r="A104" s="8" t="s">
        <v>186</v>
      </c>
      <c r="B104" s="9"/>
      <c r="C104" s="22" t="s">
        <v>396</v>
      </c>
      <c r="D104" s="22" t="s">
        <v>397</v>
      </c>
      <c r="E104" s="9"/>
      <c r="F104" s="9"/>
      <c r="G104" s="11"/>
      <c r="H104" s="12"/>
      <c r="I104" s="12"/>
      <c r="J104" s="9"/>
      <c r="K104" s="15"/>
      <c r="L104" s="15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>
        <v>2</v>
      </c>
      <c r="BH104" s="34"/>
      <c r="BI104" s="34"/>
      <c r="BJ104" s="34"/>
      <c r="BK104" s="34"/>
      <c r="BL104" s="34"/>
    </row>
    <row r="105" spans="1:64" ht="31.5">
      <c r="A105" s="8" t="s">
        <v>186</v>
      </c>
      <c r="B105" s="9"/>
      <c r="C105" s="35" t="s">
        <v>399</v>
      </c>
      <c r="D105" s="22"/>
      <c r="E105" s="9"/>
      <c r="F105" s="9"/>
      <c r="G105" s="11"/>
      <c r="H105" s="12"/>
      <c r="I105" s="12"/>
      <c r="J105" s="9"/>
      <c r="K105" s="15"/>
      <c r="L105" s="15"/>
      <c r="M105" s="38">
        <f>SUM(M106:M117)</f>
        <v>0</v>
      </c>
      <c r="N105" s="38">
        <f aca="true" t="shared" si="20" ref="N105:BL105">SUM(N106:N117)</f>
        <v>0</v>
      </c>
      <c r="O105" s="38">
        <f t="shared" si="20"/>
        <v>0</v>
      </c>
      <c r="P105" s="38">
        <f t="shared" si="20"/>
        <v>0</v>
      </c>
      <c r="Q105" s="38">
        <f t="shared" si="20"/>
        <v>0</v>
      </c>
      <c r="R105" s="38">
        <f t="shared" si="20"/>
        <v>0</v>
      </c>
      <c r="S105" s="38">
        <f t="shared" si="20"/>
        <v>0</v>
      </c>
      <c r="T105" s="38">
        <f t="shared" si="20"/>
        <v>0</v>
      </c>
      <c r="U105" s="38">
        <f t="shared" si="20"/>
        <v>0</v>
      </c>
      <c r="V105" s="38">
        <f t="shared" si="20"/>
        <v>0</v>
      </c>
      <c r="W105" s="38">
        <f t="shared" si="20"/>
        <v>0</v>
      </c>
      <c r="X105" s="38">
        <f t="shared" si="20"/>
        <v>0</v>
      </c>
      <c r="Y105" s="38">
        <f t="shared" si="20"/>
        <v>0</v>
      </c>
      <c r="Z105" s="38">
        <f t="shared" si="20"/>
        <v>0</v>
      </c>
      <c r="AA105" s="38">
        <f t="shared" si="20"/>
        <v>0</v>
      </c>
      <c r="AB105" s="38">
        <f t="shared" si="20"/>
        <v>0</v>
      </c>
      <c r="AC105" s="38">
        <f t="shared" si="20"/>
        <v>0</v>
      </c>
      <c r="AD105" s="38">
        <f t="shared" si="20"/>
        <v>0</v>
      </c>
      <c r="AE105" s="38">
        <f t="shared" si="20"/>
        <v>0</v>
      </c>
      <c r="AF105" s="38">
        <f t="shared" si="20"/>
        <v>0</v>
      </c>
      <c r="AG105" s="38">
        <f t="shared" si="20"/>
        <v>0</v>
      </c>
      <c r="AH105" s="38">
        <f t="shared" si="20"/>
        <v>0</v>
      </c>
      <c r="AI105" s="38">
        <f t="shared" si="20"/>
        <v>0</v>
      </c>
      <c r="AJ105" s="38">
        <f t="shared" si="20"/>
        <v>0</v>
      </c>
      <c r="AK105" s="38">
        <f t="shared" si="20"/>
        <v>0</v>
      </c>
      <c r="AL105" s="38">
        <f t="shared" si="20"/>
        <v>0</v>
      </c>
      <c r="AM105" s="38">
        <f t="shared" si="20"/>
        <v>0</v>
      </c>
      <c r="AN105" s="38">
        <f t="shared" si="20"/>
        <v>0</v>
      </c>
      <c r="AO105" s="38">
        <f t="shared" si="20"/>
        <v>0</v>
      </c>
      <c r="AP105" s="38">
        <f t="shared" si="20"/>
        <v>0</v>
      </c>
      <c r="AQ105" s="38">
        <f t="shared" si="20"/>
        <v>0</v>
      </c>
      <c r="AR105" s="38">
        <f t="shared" si="20"/>
        <v>0</v>
      </c>
      <c r="AS105" s="38">
        <f t="shared" si="20"/>
        <v>0</v>
      </c>
      <c r="AT105" s="38">
        <f t="shared" si="20"/>
        <v>0</v>
      </c>
      <c r="AU105" s="38">
        <f t="shared" si="20"/>
        <v>0</v>
      </c>
      <c r="AV105" s="38">
        <f t="shared" si="20"/>
        <v>0</v>
      </c>
      <c r="AW105" s="38">
        <f t="shared" si="20"/>
        <v>0</v>
      </c>
      <c r="AX105" s="38">
        <f t="shared" si="20"/>
        <v>0</v>
      </c>
      <c r="AY105" s="38">
        <f t="shared" si="20"/>
        <v>0</v>
      </c>
      <c r="AZ105" s="38">
        <f t="shared" si="20"/>
        <v>0</v>
      </c>
      <c r="BA105" s="38">
        <f t="shared" si="20"/>
        <v>0</v>
      </c>
      <c r="BB105" s="38">
        <f t="shared" si="20"/>
        <v>0</v>
      </c>
      <c r="BC105" s="38">
        <f t="shared" si="20"/>
        <v>0</v>
      </c>
      <c r="BD105" s="38">
        <f t="shared" si="20"/>
        <v>0</v>
      </c>
      <c r="BE105" s="38">
        <f t="shared" si="20"/>
        <v>0</v>
      </c>
      <c r="BF105" s="38">
        <f t="shared" si="20"/>
        <v>0</v>
      </c>
      <c r="BG105" s="38">
        <f t="shared" si="20"/>
        <v>0</v>
      </c>
      <c r="BH105" s="38">
        <f t="shared" si="20"/>
        <v>0</v>
      </c>
      <c r="BI105" s="38">
        <f t="shared" si="20"/>
        <v>0</v>
      </c>
      <c r="BJ105" s="38">
        <f t="shared" si="20"/>
        <v>0</v>
      </c>
      <c r="BK105" s="38">
        <f t="shared" si="20"/>
        <v>0</v>
      </c>
      <c r="BL105" s="38">
        <f t="shared" si="20"/>
        <v>0</v>
      </c>
    </row>
    <row r="106" spans="1:64" ht="12.75">
      <c r="A106" s="8" t="s">
        <v>186</v>
      </c>
      <c r="B106" s="9" t="s">
        <v>418</v>
      </c>
      <c r="C106" s="9" t="s">
        <v>419</v>
      </c>
      <c r="D106" s="9" t="s">
        <v>420</v>
      </c>
      <c r="E106" s="9" t="s">
        <v>421</v>
      </c>
      <c r="F106" s="9" t="s">
        <v>422</v>
      </c>
      <c r="G106" s="11">
        <v>40725</v>
      </c>
      <c r="H106" s="12"/>
      <c r="I106" s="12"/>
      <c r="J106" s="9"/>
      <c r="K106" s="15"/>
      <c r="L106" s="15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64" ht="25.5">
      <c r="A107" s="8" t="s">
        <v>186</v>
      </c>
      <c r="B107" s="9" t="s">
        <v>423</v>
      </c>
      <c r="C107" s="9" t="s">
        <v>424</v>
      </c>
      <c r="D107" s="9" t="s">
        <v>425</v>
      </c>
      <c r="E107" s="9" t="s">
        <v>426</v>
      </c>
      <c r="F107" s="9" t="s">
        <v>427</v>
      </c>
      <c r="G107" s="11">
        <v>40725</v>
      </c>
      <c r="H107" s="12"/>
      <c r="I107" s="12"/>
      <c r="J107" s="9"/>
      <c r="K107" s="15"/>
      <c r="L107" s="15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64" ht="38.25">
      <c r="A108" s="8" t="s">
        <v>186</v>
      </c>
      <c r="B108" s="9" t="s">
        <v>428</v>
      </c>
      <c r="C108" s="9" t="s">
        <v>429</v>
      </c>
      <c r="D108" s="9" t="s">
        <v>430</v>
      </c>
      <c r="E108" s="22" t="s">
        <v>431</v>
      </c>
      <c r="F108" s="9" t="s">
        <v>432</v>
      </c>
      <c r="G108" s="11">
        <v>40725</v>
      </c>
      <c r="H108" s="12"/>
      <c r="I108" s="12"/>
      <c r="J108" s="9"/>
      <c r="K108" s="15"/>
      <c r="L108" s="15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64" ht="12.75">
      <c r="A109" s="8" t="s">
        <v>186</v>
      </c>
      <c r="B109" s="9" t="s">
        <v>433</v>
      </c>
      <c r="C109" s="9" t="s">
        <v>434</v>
      </c>
      <c r="D109" s="9"/>
      <c r="E109" s="9" t="s">
        <v>435</v>
      </c>
      <c r="F109" s="9" t="s">
        <v>436</v>
      </c>
      <c r="G109" s="11">
        <v>40725</v>
      </c>
      <c r="H109" s="12"/>
      <c r="I109" s="12"/>
      <c r="J109" s="9"/>
      <c r="K109" s="15"/>
      <c r="L109" s="15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64" ht="25.5">
      <c r="A110" s="8" t="s">
        <v>186</v>
      </c>
      <c r="B110" s="9" t="s">
        <v>437</v>
      </c>
      <c r="C110" s="9" t="s">
        <v>438</v>
      </c>
      <c r="D110" s="9" t="s">
        <v>439</v>
      </c>
      <c r="E110" s="9" t="s">
        <v>440</v>
      </c>
      <c r="F110" s="9" t="s">
        <v>441</v>
      </c>
      <c r="G110" s="11">
        <v>40725</v>
      </c>
      <c r="H110" s="12"/>
      <c r="I110" s="12"/>
      <c r="J110" s="9"/>
      <c r="K110" s="15"/>
      <c r="L110" s="15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64" ht="25.5">
      <c r="A111" s="8" t="s">
        <v>186</v>
      </c>
      <c r="B111" s="9" t="s">
        <v>442</v>
      </c>
      <c r="C111" s="9" t="s">
        <v>443</v>
      </c>
      <c r="D111" s="9" t="s">
        <v>444</v>
      </c>
      <c r="E111" s="9" t="s">
        <v>445</v>
      </c>
      <c r="F111" s="9" t="s">
        <v>446</v>
      </c>
      <c r="G111" s="11">
        <v>40725</v>
      </c>
      <c r="H111" s="12"/>
      <c r="I111" s="12"/>
      <c r="J111" s="9"/>
      <c r="K111" s="15"/>
      <c r="L111" s="15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64" ht="12.75">
      <c r="A112" s="8" t="s">
        <v>186</v>
      </c>
      <c r="B112" s="9" t="s">
        <v>433</v>
      </c>
      <c r="C112" s="9" t="s">
        <v>447</v>
      </c>
      <c r="D112" s="9" t="s">
        <v>448</v>
      </c>
      <c r="E112" s="9" t="s">
        <v>449</v>
      </c>
      <c r="F112" s="9" t="s">
        <v>450</v>
      </c>
      <c r="G112" s="11">
        <v>40725</v>
      </c>
      <c r="H112" s="12"/>
      <c r="I112" s="12"/>
      <c r="J112" s="9"/>
      <c r="K112" s="15"/>
      <c r="L112" s="15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ht="25.5">
      <c r="A113" s="8" t="s">
        <v>186</v>
      </c>
      <c r="B113" s="9" t="s">
        <v>451</v>
      </c>
      <c r="C113" s="9" t="s">
        <v>452</v>
      </c>
      <c r="D113" s="9" t="s">
        <v>453</v>
      </c>
      <c r="E113" s="9" t="s">
        <v>454</v>
      </c>
      <c r="F113" s="9" t="s">
        <v>455</v>
      </c>
      <c r="G113" s="11">
        <v>40725</v>
      </c>
      <c r="H113" s="12"/>
      <c r="I113" s="12"/>
      <c r="J113" s="9"/>
      <c r="K113" s="15"/>
      <c r="L113" s="15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ht="12.75">
      <c r="A114" s="8" t="s">
        <v>186</v>
      </c>
      <c r="B114" s="9" t="s">
        <v>456</v>
      </c>
      <c r="C114" s="22" t="s">
        <v>457</v>
      </c>
      <c r="D114" s="42" t="s">
        <v>230</v>
      </c>
      <c r="E114" s="42" t="s">
        <v>458</v>
      </c>
      <c r="F114" s="44">
        <v>40800936475</v>
      </c>
      <c r="G114" s="11">
        <v>40725</v>
      </c>
      <c r="H114" s="10"/>
      <c r="I114" s="10"/>
      <c r="J114" s="10"/>
      <c r="K114" s="10"/>
      <c r="L114" s="10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ht="12.75">
      <c r="A115" s="8" t="s">
        <v>186</v>
      </c>
      <c r="B115" s="9" t="s">
        <v>456</v>
      </c>
      <c r="C115" s="22" t="s">
        <v>459</v>
      </c>
      <c r="D115" s="42" t="s">
        <v>230</v>
      </c>
      <c r="E115" s="42" t="s">
        <v>460</v>
      </c>
      <c r="F115" s="44">
        <v>40500748872</v>
      </c>
      <c r="G115" s="11">
        <v>40725</v>
      </c>
      <c r="H115" s="10"/>
      <c r="I115" s="10"/>
      <c r="J115" s="10"/>
      <c r="K115" s="10"/>
      <c r="L115" s="10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</row>
    <row r="116" spans="1:64" ht="12.75">
      <c r="A116" s="8" t="s">
        <v>186</v>
      </c>
      <c r="B116" s="9" t="s">
        <v>433</v>
      </c>
      <c r="C116" s="22" t="s">
        <v>461</v>
      </c>
      <c r="D116" s="42" t="s">
        <v>462</v>
      </c>
      <c r="E116" s="42" t="s">
        <v>463</v>
      </c>
      <c r="F116" s="44">
        <v>40500296760</v>
      </c>
      <c r="G116" s="11">
        <v>40744</v>
      </c>
      <c r="H116" s="10"/>
      <c r="I116" s="10"/>
      <c r="J116" s="10"/>
      <c r="K116" s="10"/>
      <c r="L116" s="10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64" ht="12.75">
      <c r="A117" s="8" t="s">
        <v>186</v>
      </c>
      <c r="B117" s="9" t="s">
        <v>433</v>
      </c>
      <c r="C117" s="22" t="s">
        <v>464</v>
      </c>
      <c r="D117" s="42" t="s">
        <v>465</v>
      </c>
      <c r="E117" s="42" t="s">
        <v>466</v>
      </c>
      <c r="F117" s="44">
        <v>405004028</v>
      </c>
      <c r="G117" s="11">
        <v>40725</v>
      </c>
      <c r="H117" s="10"/>
      <c r="I117" s="10"/>
      <c r="J117" s="10"/>
      <c r="K117" s="10"/>
      <c r="L117" s="10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64" ht="12.75">
      <c r="A118" s="16" t="s">
        <v>205</v>
      </c>
      <c r="B118" s="9"/>
      <c r="C118" s="25" t="s">
        <v>384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f>M119+M125+M128</f>
        <v>84</v>
      </c>
      <c r="N118" s="26">
        <f aca="true" t="shared" si="21" ref="N118:BL118">N119+N125+N128</f>
        <v>84</v>
      </c>
      <c r="O118" s="26">
        <f t="shared" si="21"/>
        <v>7</v>
      </c>
      <c r="P118" s="26">
        <f t="shared" si="21"/>
        <v>0</v>
      </c>
      <c r="Q118" s="26">
        <f t="shared" si="21"/>
        <v>0</v>
      </c>
      <c r="R118" s="26">
        <f t="shared" si="21"/>
        <v>0</v>
      </c>
      <c r="S118" s="26">
        <f t="shared" si="21"/>
        <v>0</v>
      </c>
      <c r="T118" s="26">
        <f t="shared" si="21"/>
        <v>0</v>
      </c>
      <c r="U118" s="26">
        <f t="shared" si="21"/>
        <v>2</v>
      </c>
      <c r="V118" s="26">
        <f t="shared" si="21"/>
        <v>0</v>
      </c>
      <c r="W118" s="26">
        <f t="shared" si="21"/>
        <v>0</v>
      </c>
      <c r="X118" s="26">
        <f t="shared" si="21"/>
        <v>0</v>
      </c>
      <c r="Y118" s="26">
        <f t="shared" si="21"/>
        <v>0</v>
      </c>
      <c r="Z118" s="26">
        <f t="shared" si="21"/>
        <v>0</v>
      </c>
      <c r="AA118" s="26">
        <f t="shared" si="21"/>
        <v>0</v>
      </c>
      <c r="AB118" s="26">
        <f t="shared" si="21"/>
        <v>7</v>
      </c>
      <c r="AC118" s="26">
        <f t="shared" si="21"/>
        <v>0</v>
      </c>
      <c r="AD118" s="26">
        <f t="shared" si="21"/>
        <v>0</v>
      </c>
      <c r="AE118" s="26">
        <f t="shared" si="21"/>
        <v>3</v>
      </c>
      <c r="AF118" s="26">
        <f t="shared" si="21"/>
        <v>0</v>
      </c>
      <c r="AG118" s="26">
        <f t="shared" si="21"/>
        <v>0</v>
      </c>
      <c r="AH118" s="26">
        <f t="shared" si="21"/>
        <v>0</v>
      </c>
      <c r="AI118" s="26">
        <f t="shared" si="21"/>
        <v>0</v>
      </c>
      <c r="AJ118" s="26">
        <f t="shared" si="21"/>
        <v>0</v>
      </c>
      <c r="AK118" s="26">
        <f t="shared" si="21"/>
        <v>0</v>
      </c>
      <c r="AL118" s="26">
        <f t="shared" si="21"/>
        <v>0</v>
      </c>
      <c r="AM118" s="26">
        <f t="shared" si="21"/>
        <v>0</v>
      </c>
      <c r="AN118" s="26">
        <f t="shared" si="21"/>
        <v>0</v>
      </c>
      <c r="AO118" s="26">
        <f t="shared" si="21"/>
        <v>0</v>
      </c>
      <c r="AP118" s="26">
        <f t="shared" si="21"/>
        <v>0</v>
      </c>
      <c r="AQ118" s="26">
        <f t="shared" si="21"/>
        <v>0</v>
      </c>
      <c r="AR118" s="26">
        <f t="shared" si="21"/>
        <v>0</v>
      </c>
      <c r="AS118" s="26">
        <f t="shared" si="21"/>
        <v>0</v>
      </c>
      <c r="AT118" s="26">
        <f t="shared" si="21"/>
        <v>0</v>
      </c>
      <c r="AU118" s="26">
        <f t="shared" si="21"/>
        <v>0</v>
      </c>
      <c r="AV118" s="26">
        <f t="shared" si="21"/>
        <v>0</v>
      </c>
      <c r="AW118" s="26">
        <f t="shared" si="21"/>
        <v>0</v>
      </c>
      <c r="AX118" s="26">
        <f t="shared" si="21"/>
        <v>0</v>
      </c>
      <c r="AY118" s="26">
        <f t="shared" si="21"/>
        <v>0</v>
      </c>
      <c r="AZ118" s="26">
        <f t="shared" si="21"/>
        <v>0</v>
      </c>
      <c r="BA118" s="26">
        <f t="shared" si="21"/>
        <v>0</v>
      </c>
      <c r="BB118" s="26">
        <f t="shared" si="21"/>
        <v>0</v>
      </c>
      <c r="BC118" s="26">
        <f t="shared" si="21"/>
        <v>0</v>
      </c>
      <c r="BD118" s="26">
        <f t="shared" si="21"/>
        <v>0</v>
      </c>
      <c r="BE118" s="26">
        <f t="shared" si="21"/>
        <v>0</v>
      </c>
      <c r="BF118" s="26">
        <f t="shared" si="21"/>
        <v>0</v>
      </c>
      <c r="BG118" s="26">
        <f t="shared" si="21"/>
        <v>2</v>
      </c>
      <c r="BH118" s="26">
        <f t="shared" si="21"/>
        <v>0</v>
      </c>
      <c r="BI118" s="26">
        <f t="shared" si="21"/>
        <v>0</v>
      </c>
      <c r="BJ118" s="26">
        <f t="shared" si="21"/>
        <v>0</v>
      </c>
      <c r="BK118" s="26">
        <f t="shared" si="21"/>
        <v>0</v>
      </c>
      <c r="BL118" s="26">
        <f t="shared" si="21"/>
        <v>0</v>
      </c>
    </row>
    <row r="119" spans="1:64" ht="17.25" customHeight="1">
      <c r="A119" s="16" t="s">
        <v>205</v>
      </c>
      <c r="B119" s="8"/>
      <c r="C119" s="25" t="s">
        <v>385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f>SUM(M120:M124)</f>
        <v>84</v>
      </c>
      <c r="N119" s="26">
        <f aca="true" t="shared" si="22" ref="N119:BL119">SUM(N120:N124)</f>
        <v>84</v>
      </c>
      <c r="O119" s="26">
        <f t="shared" si="22"/>
        <v>4</v>
      </c>
      <c r="P119" s="26">
        <f t="shared" si="22"/>
        <v>0</v>
      </c>
      <c r="Q119" s="26">
        <f t="shared" si="22"/>
        <v>0</v>
      </c>
      <c r="R119" s="26">
        <f t="shared" si="22"/>
        <v>0</v>
      </c>
      <c r="S119" s="26">
        <f t="shared" si="22"/>
        <v>0</v>
      </c>
      <c r="T119" s="26">
        <f t="shared" si="22"/>
        <v>0</v>
      </c>
      <c r="U119" s="26">
        <f t="shared" si="22"/>
        <v>0</v>
      </c>
      <c r="V119" s="26">
        <f t="shared" si="22"/>
        <v>0</v>
      </c>
      <c r="W119" s="26">
        <f t="shared" si="22"/>
        <v>0</v>
      </c>
      <c r="X119" s="26">
        <f t="shared" si="22"/>
        <v>0</v>
      </c>
      <c r="Y119" s="26">
        <f t="shared" si="22"/>
        <v>0</v>
      </c>
      <c r="Z119" s="26">
        <f t="shared" si="22"/>
        <v>0</v>
      </c>
      <c r="AA119" s="26">
        <f t="shared" si="22"/>
        <v>0</v>
      </c>
      <c r="AB119" s="26">
        <f t="shared" si="22"/>
        <v>0</v>
      </c>
      <c r="AC119" s="26">
        <f t="shared" si="22"/>
        <v>0</v>
      </c>
      <c r="AD119" s="26">
        <f t="shared" si="22"/>
        <v>0</v>
      </c>
      <c r="AE119" s="26">
        <f t="shared" si="22"/>
        <v>0</v>
      </c>
      <c r="AF119" s="26">
        <f t="shared" si="22"/>
        <v>0</v>
      </c>
      <c r="AG119" s="26">
        <f t="shared" si="22"/>
        <v>0</v>
      </c>
      <c r="AH119" s="26">
        <f t="shared" si="22"/>
        <v>0</v>
      </c>
      <c r="AI119" s="26">
        <f t="shared" si="22"/>
        <v>0</v>
      </c>
      <c r="AJ119" s="26">
        <f t="shared" si="22"/>
        <v>0</v>
      </c>
      <c r="AK119" s="26">
        <f t="shared" si="22"/>
        <v>0</v>
      </c>
      <c r="AL119" s="26">
        <f t="shared" si="22"/>
        <v>0</v>
      </c>
      <c r="AM119" s="26">
        <f t="shared" si="22"/>
        <v>0</v>
      </c>
      <c r="AN119" s="26">
        <f t="shared" si="22"/>
        <v>0</v>
      </c>
      <c r="AO119" s="26">
        <f t="shared" si="22"/>
        <v>0</v>
      </c>
      <c r="AP119" s="26">
        <f t="shared" si="22"/>
        <v>0</v>
      </c>
      <c r="AQ119" s="26">
        <f t="shared" si="22"/>
        <v>0</v>
      </c>
      <c r="AR119" s="26">
        <f t="shared" si="22"/>
        <v>0</v>
      </c>
      <c r="AS119" s="26">
        <f t="shared" si="22"/>
        <v>0</v>
      </c>
      <c r="AT119" s="26">
        <f t="shared" si="22"/>
        <v>0</v>
      </c>
      <c r="AU119" s="26">
        <f t="shared" si="22"/>
        <v>0</v>
      </c>
      <c r="AV119" s="26">
        <f t="shared" si="22"/>
        <v>0</v>
      </c>
      <c r="AW119" s="26">
        <f t="shared" si="22"/>
        <v>0</v>
      </c>
      <c r="AX119" s="26">
        <f t="shared" si="22"/>
        <v>0</v>
      </c>
      <c r="AY119" s="26">
        <f t="shared" si="22"/>
        <v>0</v>
      </c>
      <c r="AZ119" s="26">
        <f t="shared" si="22"/>
        <v>0</v>
      </c>
      <c r="BA119" s="26">
        <f t="shared" si="22"/>
        <v>0</v>
      </c>
      <c r="BB119" s="26">
        <f t="shared" si="22"/>
        <v>0</v>
      </c>
      <c r="BC119" s="26">
        <f t="shared" si="22"/>
        <v>0</v>
      </c>
      <c r="BD119" s="26">
        <f t="shared" si="22"/>
        <v>0</v>
      </c>
      <c r="BE119" s="26">
        <f t="shared" si="22"/>
        <v>0</v>
      </c>
      <c r="BF119" s="26">
        <f t="shared" si="22"/>
        <v>0</v>
      </c>
      <c r="BG119" s="26">
        <f t="shared" si="22"/>
        <v>0</v>
      </c>
      <c r="BH119" s="26">
        <f t="shared" si="22"/>
        <v>0</v>
      </c>
      <c r="BI119" s="26">
        <f t="shared" si="22"/>
        <v>0</v>
      </c>
      <c r="BJ119" s="26">
        <f t="shared" si="22"/>
        <v>0</v>
      </c>
      <c r="BK119" s="26">
        <f t="shared" si="22"/>
        <v>0</v>
      </c>
      <c r="BL119" s="26">
        <f t="shared" si="22"/>
        <v>0</v>
      </c>
    </row>
    <row r="120" spans="1:64" ht="23.25" customHeight="1">
      <c r="A120" s="16" t="s">
        <v>205</v>
      </c>
      <c r="B120" s="16" t="s">
        <v>206</v>
      </c>
      <c r="C120" s="9" t="s">
        <v>405</v>
      </c>
      <c r="D120" s="9" t="s">
        <v>207</v>
      </c>
      <c r="E120" s="17" t="s">
        <v>208</v>
      </c>
      <c r="F120" s="17" t="s">
        <v>209</v>
      </c>
      <c r="G120" s="18">
        <v>40729</v>
      </c>
      <c r="H120" s="19">
        <v>0</v>
      </c>
      <c r="I120" s="19">
        <v>15</v>
      </c>
      <c r="J120" s="17" t="s">
        <v>69</v>
      </c>
      <c r="K120" s="13" t="s">
        <v>210</v>
      </c>
      <c r="L120" s="13" t="s">
        <v>211</v>
      </c>
      <c r="M120" s="74">
        <v>15</v>
      </c>
      <c r="N120" s="74">
        <v>15</v>
      </c>
      <c r="O120" s="34">
        <v>1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7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74"/>
      <c r="BA120" s="37"/>
      <c r="BB120" s="37"/>
      <c r="BC120" s="34"/>
      <c r="BD120" s="34"/>
      <c r="BE120" s="34"/>
      <c r="BF120" s="34"/>
      <c r="BG120" s="34"/>
      <c r="BH120" s="34"/>
      <c r="BI120" s="34"/>
      <c r="BJ120" s="74"/>
      <c r="BK120" s="74"/>
      <c r="BL120" s="74"/>
    </row>
    <row r="121" spans="1:64" ht="23.25" customHeight="1">
      <c r="A121" s="16" t="s">
        <v>205</v>
      </c>
      <c r="B121" s="16" t="s">
        <v>206</v>
      </c>
      <c r="C121" s="9" t="s">
        <v>406</v>
      </c>
      <c r="D121" s="9" t="s">
        <v>207</v>
      </c>
      <c r="E121" s="17" t="s">
        <v>208</v>
      </c>
      <c r="F121" s="17" t="s">
        <v>212</v>
      </c>
      <c r="G121" s="18">
        <v>40729</v>
      </c>
      <c r="H121" s="19">
        <v>0</v>
      </c>
      <c r="I121" s="19">
        <v>15</v>
      </c>
      <c r="J121" s="17" t="s">
        <v>69</v>
      </c>
      <c r="K121" s="13" t="s">
        <v>210</v>
      </c>
      <c r="L121" s="13" t="s">
        <v>211</v>
      </c>
      <c r="M121" s="74">
        <v>15</v>
      </c>
      <c r="N121" s="74">
        <v>15</v>
      </c>
      <c r="O121" s="34">
        <v>1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7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74"/>
      <c r="BA121" s="37"/>
      <c r="BB121" s="37"/>
      <c r="BC121" s="34"/>
      <c r="BD121" s="34"/>
      <c r="BE121" s="34"/>
      <c r="BF121" s="34"/>
      <c r="BG121" s="34"/>
      <c r="BH121" s="34"/>
      <c r="BI121" s="34"/>
      <c r="BJ121" s="74"/>
      <c r="BK121" s="74"/>
      <c r="BL121" s="74"/>
    </row>
    <row r="122" spans="1:64" ht="23.25" customHeight="1">
      <c r="A122" s="16" t="s">
        <v>205</v>
      </c>
      <c r="B122" s="16" t="s">
        <v>206</v>
      </c>
      <c r="C122" s="9" t="s">
        <v>407</v>
      </c>
      <c r="D122" s="9" t="s">
        <v>213</v>
      </c>
      <c r="E122" s="17" t="s">
        <v>208</v>
      </c>
      <c r="F122" s="17" t="s">
        <v>214</v>
      </c>
      <c r="G122" s="18">
        <v>40745</v>
      </c>
      <c r="H122" s="19">
        <v>0</v>
      </c>
      <c r="I122" s="19">
        <v>15</v>
      </c>
      <c r="J122" s="17" t="s">
        <v>69</v>
      </c>
      <c r="K122" s="13" t="s">
        <v>210</v>
      </c>
      <c r="L122" s="13" t="s">
        <v>211</v>
      </c>
      <c r="M122" s="74">
        <v>15</v>
      </c>
      <c r="N122" s="74">
        <v>15</v>
      </c>
      <c r="O122" s="34">
        <v>1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7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74"/>
      <c r="BA122" s="37"/>
      <c r="BB122" s="37"/>
      <c r="BC122" s="34"/>
      <c r="BD122" s="34"/>
      <c r="BE122" s="34"/>
      <c r="BF122" s="34"/>
      <c r="BG122" s="34"/>
      <c r="BH122" s="34"/>
      <c r="BI122" s="34"/>
      <c r="BJ122" s="74"/>
      <c r="BK122" s="74"/>
      <c r="BL122" s="74"/>
    </row>
    <row r="123" spans="1:64" ht="30.75" customHeight="1">
      <c r="A123" s="16" t="s">
        <v>205</v>
      </c>
      <c r="B123" s="16" t="s">
        <v>206</v>
      </c>
      <c r="C123" s="9" t="s">
        <v>408</v>
      </c>
      <c r="D123" s="9" t="s">
        <v>207</v>
      </c>
      <c r="E123" s="17" t="s">
        <v>208</v>
      </c>
      <c r="F123" s="17" t="s">
        <v>215</v>
      </c>
      <c r="G123" s="18">
        <v>40745</v>
      </c>
      <c r="H123" s="19">
        <v>0</v>
      </c>
      <c r="I123" s="19">
        <v>15</v>
      </c>
      <c r="J123" s="17" t="s">
        <v>69</v>
      </c>
      <c r="K123" s="13" t="s">
        <v>210</v>
      </c>
      <c r="L123" s="13" t="s">
        <v>211</v>
      </c>
      <c r="M123" s="74">
        <v>15</v>
      </c>
      <c r="N123" s="74">
        <v>15</v>
      </c>
      <c r="O123" s="34">
        <v>1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7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74"/>
      <c r="BA123" s="37"/>
      <c r="BB123" s="37"/>
      <c r="BC123" s="34"/>
      <c r="BD123" s="34"/>
      <c r="BE123" s="34"/>
      <c r="BF123" s="34"/>
      <c r="BG123" s="34"/>
      <c r="BH123" s="34"/>
      <c r="BI123" s="34"/>
      <c r="BJ123" s="74"/>
      <c r="BK123" s="74"/>
      <c r="BL123" s="74"/>
    </row>
    <row r="124" spans="1:64" ht="23.25" customHeight="1">
      <c r="A124" s="16" t="s">
        <v>205</v>
      </c>
      <c r="B124" s="16" t="s">
        <v>206</v>
      </c>
      <c r="C124" s="17" t="s">
        <v>216</v>
      </c>
      <c r="D124" s="9" t="s">
        <v>217</v>
      </c>
      <c r="E124" s="17" t="s">
        <v>208</v>
      </c>
      <c r="F124" s="17" t="s">
        <v>218</v>
      </c>
      <c r="G124" s="18">
        <v>40738</v>
      </c>
      <c r="H124" s="19">
        <v>0</v>
      </c>
      <c r="I124" s="19">
        <v>15</v>
      </c>
      <c r="J124" s="17" t="s">
        <v>69</v>
      </c>
      <c r="K124" s="13" t="s">
        <v>210</v>
      </c>
      <c r="L124" s="13" t="s">
        <v>211</v>
      </c>
      <c r="M124" s="74">
        <v>24</v>
      </c>
      <c r="N124" s="74">
        <v>24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7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74"/>
      <c r="BA124" s="37"/>
      <c r="BB124" s="37"/>
      <c r="BC124" s="34"/>
      <c r="BD124" s="34"/>
      <c r="BE124" s="34"/>
      <c r="BF124" s="34"/>
      <c r="BG124" s="34"/>
      <c r="BH124" s="34"/>
      <c r="BI124" s="34"/>
      <c r="BJ124" s="74"/>
      <c r="BK124" s="74"/>
      <c r="BL124" s="74"/>
    </row>
    <row r="125" spans="1:64" ht="12.75">
      <c r="A125" s="16" t="s">
        <v>205</v>
      </c>
      <c r="B125" s="9"/>
      <c r="C125" s="39" t="s">
        <v>386</v>
      </c>
      <c r="D125" s="9"/>
      <c r="E125" s="9"/>
      <c r="F125" s="9"/>
      <c r="G125" s="11"/>
      <c r="H125" s="12"/>
      <c r="I125" s="12"/>
      <c r="J125" s="9"/>
      <c r="K125" s="15"/>
      <c r="L125" s="15"/>
      <c r="M125" s="33">
        <f>SUM(M126:M127)</f>
        <v>0</v>
      </c>
      <c r="N125" s="33">
        <f aca="true" t="shared" si="23" ref="N125:BL125">SUM(N126:N127)</f>
        <v>0</v>
      </c>
      <c r="O125" s="33">
        <f t="shared" si="23"/>
        <v>3</v>
      </c>
      <c r="P125" s="33">
        <f t="shared" si="23"/>
        <v>0</v>
      </c>
      <c r="Q125" s="33">
        <f t="shared" si="23"/>
        <v>0</v>
      </c>
      <c r="R125" s="33">
        <f t="shared" si="23"/>
        <v>0</v>
      </c>
      <c r="S125" s="33">
        <f t="shared" si="23"/>
        <v>0</v>
      </c>
      <c r="T125" s="33">
        <f t="shared" si="23"/>
        <v>0</v>
      </c>
      <c r="U125" s="33">
        <f t="shared" si="23"/>
        <v>2</v>
      </c>
      <c r="V125" s="33">
        <f t="shared" si="23"/>
        <v>0</v>
      </c>
      <c r="W125" s="33">
        <f t="shared" si="23"/>
        <v>0</v>
      </c>
      <c r="X125" s="33">
        <f t="shared" si="23"/>
        <v>0</v>
      </c>
      <c r="Y125" s="33">
        <f t="shared" si="23"/>
        <v>0</v>
      </c>
      <c r="Z125" s="33">
        <f t="shared" si="23"/>
        <v>0</v>
      </c>
      <c r="AA125" s="33">
        <f t="shared" si="23"/>
        <v>0</v>
      </c>
      <c r="AB125" s="33">
        <f t="shared" si="23"/>
        <v>7</v>
      </c>
      <c r="AC125" s="33">
        <f t="shared" si="23"/>
        <v>0</v>
      </c>
      <c r="AD125" s="33">
        <f t="shared" si="23"/>
        <v>0</v>
      </c>
      <c r="AE125" s="33">
        <f t="shared" si="23"/>
        <v>3</v>
      </c>
      <c r="AF125" s="33">
        <f t="shared" si="23"/>
        <v>0</v>
      </c>
      <c r="AG125" s="33">
        <f t="shared" si="23"/>
        <v>0</v>
      </c>
      <c r="AH125" s="33">
        <f t="shared" si="23"/>
        <v>0</v>
      </c>
      <c r="AI125" s="33">
        <f t="shared" si="23"/>
        <v>0</v>
      </c>
      <c r="AJ125" s="33">
        <f t="shared" si="23"/>
        <v>0</v>
      </c>
      <c r="AK125" s="33">
        <f t="shared" si="23"/>
        <v>0</v>
      </c>
      <c r="AL125" s="33">
        <f t="shared" si="23"/>
        <v>0</v>
      </c>
      <c r="AM125" s="33">
        <f t="shared" si="23"/>
        <v>0</v>
      </c>
      <c r="AN125" s="33">
        <f t="shared" si="23"/>
        <v>0</v>
      </c>
      <c r="AO125" s="33">
        <f t="shared" si="23"/>
        <v>0</v>
      </c>
      <c r="AP125" s="33">
        <f t="shared" si="23"/>
        <v>0</v>
      </c>
      <c r="AQ125" s="33">
        <f t="shared" si="23"/>
        <v>0</v>
      </c>
      <c r="AR125" s="33">
        <f t="shared" si="23"/>
        <v>0</v>
      </c>
      <c r="AS125" s="33">
        <f t="shared" si="23"/>
        <v>0</v>
      </c>
      <c r="AT125" s="33">
        <f t="shared" si="23"/>
        <v>0</v>
      </c>
      <c r="AU125" s="33">
        <f t="shared" si="23"/>
        <v>0</v>
      </c>
      <c r="AV125" s="33">
        <f t="shared" si="23"/>
        <v>0</v>
      </c>
      <c r="AW125" s="33">
        <f t="shared" si="23"/>
        <v>0</v>
      </c>
      <c r="AX125" s="33">
        <f t="shared" si="23"/>
        <v>0</v>
      </c>
      <c r="AY125" s="33">
        <f t="shared" si="23"/>
        <v>0</v>
      </c>
      <c r="AZ125" s="33">
        <f t="shared" si="23"/>
        <v>0</v>
      </c>
      <c r="BA125" s="33">
        <f t="shared" si="23"/>
        <v>0</v>
      </c>
      <c r="BB125" s="33">
        <f t="shared" si="23"/>
        <v>0</v>
      </c>
      <c r="BC125" s="33">
        <f t="shared" si="23"/>
        <v>0</v>
      </c>
      <c r="BD125" s="33">
        <f t="shared" si="23"/>
        <v>0</v>
      </c>
      <c r="BE125" s="33">
        <f t="shared" si="23"/>
        <v>0</v>
      </c>
      <c r="BF125" s="33">
        <f t="shared" si="23"/>
        <v>0</v>
      </c>
      <c r="BG125" s="33">
        <f t="shared" si="23"/>
        <v>2</v>
      </c>
      <c r="BH125" s="33">
        <f t="shared" si="23"/>
        <v>0</v>
      </c>
      <c r="BI125" s="33">
        <f t="shared" si="23"/>
        <v>0</v>
      </c>
      <c r="BJ125" s="33">
        <f t="shared" si="23"/>
        <v>0</v>
      </c>
      <c r="BK125" s="33">
        <f t="shared" si="23"/>
        <v>0</v>
      </c>
      <c r="BL125" s="33">
        <f t="shared" si="23"/>
        <v>0</v>
      </c>
    </row>
    <row r="126" spans="1:64" ht="12.75">
      <c r="A126" s="16" t="s">
        <v>205</v>
      </c>
      <c r="B126" s="9"/>
      <c r="C126" s="9" t="s">
        <v>400</v>
      </c>
      <c r="D126" s="9"/>
      <c r="E126" s="9"/>
      <c r="F126" s="9"/>
      <c r="G126" s="11"/>
      <c r="H126" s="12"/>
      <c r="I126" s="12"/>
      <c r="J126" s="9"/>
      <c r="K126" s="15"/>
      <c r="L126" s="15"/>
      <c r="M126" s="34"/>
      <c r="N126" s="34"/>
      <c r="O126" s="34">
        <v>3</v>
      </c>
      <c r="P126" s="34"/>
      <c r="Q126" s="34"/>
      <c r="R126" s="34"/>
      <c r="S126" s="34"/>
      <c r="T126" s="34"/>
      <c r="U126" s="34">
        <v>2</v>
      </c>
      <c r="V126" s="34"/>
      <c r="W126" s="34"/>
      <c r="X126" s="34"/>
      <c r="Y126" s="34"/>
      <c r="Z126" s="34"/>
      <c r="AA126" s="34"/>
      <c r="AB126" s="34">
        <v>7</v>
      </c>
      <c r="AC126" s="34"/>
      <c r="AD126" s="34"/>
      <c r="AE126" s="34">
        <v>3</v>
      </c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3"/>
      <c r="BH126" s="34"/>
      <c r="BI126" s="34"/>
      <c r="BJ126" s="34"/>
      <c r="BK126" s="34"/>
      <c r="BL126" s="34"/>
    </row>
    <row r="127" spans="1:64" ht="25.5">
      <c r="A127" s="16" t="s">
        <v>205</v>
      </c>
      <c r="B127" s="9"/>
      <c r="C127" s="22" t="s">
        <v>396</v>
      </c>
      <c r="D127" s="22" t="s">
        <v>397</v>
      </c>
      <c r="E127" s="9"/>
      <c r="F127" s="9"/>
      <c r="G127" s="11"/>
      <c r="H127" s="12"/>
      <c r="I127" s="12"/>
      <c r="J127" s="9"/>
      <c r="K127" s="15"/>
      <c r="L127" s="15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>
        <v>2</v>
      </c>
      <c r="BH127" s="34"/>
      <c r="BI127" s="34"/>
      <c r="BJ127" s="34"/>
      <c r="BK127" s="34"/>
      <c r="BL127" s="34"/>
    </row>
    <row r="128" spans="1:64" ht="31.5">
      <c r="A128" s="16" t="s">
        <v>205</v>
      </c>
      <c r="B128" s="9"/>
      <c r="C128" s="35" t="s">
        <v>399</v>
      </c>
      <c r="D128" s="22"/>
      <c r="E128" s="9"/>
      <c r="F128" s="9"/>
      <c r="G128" s="11"/>
      <c r="H128" s="12"/>
      <c r="I128" s="12"/>
      <c r="J128" s="9"/>
      <c r="K128" s="15"/>
      <c r="L128" s="15"/>
      <c r="M128" s="33">
        <f>SUM(M129:M137)</f>
        <v>0</v>
      </c>
      <c r="N128" s="33">
        <f aca="true" t="shared" si="24" ref="N128:BL128">SUM(N129:N137)</f>
        <v>0</v>
      </c>
      <c r="O128" s="33">
        <f t="shared" si="24"/>
        <v>0</v>
      </c>
      <c r="P128" s="33">
        <f t="shared" si="24"/>
        <v>0</v>
      </c>
      <c r="Q128" s="33">
        <f t="shared" si="24"/>
        <v>0</v>
      </c>
      <c r="R128" s="33">
        <f t="shared" si="24"/>
        <v>0</v>
      </c>
      <c r="S128" s="33">
        <f t="shared" si="24"/>
        <v>0</v>
      </c>
      <c r="T128" s="33">
        <f t="shared" si="24"/>
        <v>0</v>
      </c>
      <c r="U128" s="33">
        <f t="shared" si="24"/>
        <v>0</v>
      </c>
      <c r="V128" s="33">
        <f t="shared" si="24"/>
        <v>0</v>
      </c>
      <c r="W128" s="33">
        <f t="shared" si="24"/>
        <v>0</v>
      </c>
      <c r="X128" s="33">
        <f t="shared" si="24"/>
        <v>0</v>
      </c>
      <c r="Y128" s="33">
        <f t="shared" si="24"/>
        <v>0</v>
      </c>
      <c r="Z128" s="33">
        <f t="shared" si="24"/>
        <v>0</v>
      </c>
      <c r="AA128" s="33">
        <f t="shared" si="24"/>
        <v>0</v>
      </c>
      <c r="AB128" s="33">
        <f t="shared" si="24"/>
        <v>0</v>
      </c>
      <c r="AC128" s="33">
        <f t="shared" si="24"/>
        <v>0</v>
      </c>
      <c r="AD128" s="33">
        <f t="shared" si="24"/>
        <v>0</v>
      </c>
      <c r="AE128" s="33">
        <f t="shared" si="24"/>
        <v>0</v>
      </c>
      <c r="AF128" s="33">
        <f t="shared" si="24"/>
        <v>0</v>
      </c>
      <c r="AG128" s="33">
        <f t="shared" si="24"/>
        <v>0</v>
      </c>
      <c r="AH128" s="33">
        <f t="shared" si="24"/>
        <v>0</v>
      </c>
      <c r="AI128" s="33">
        <f t="shared" si="24"/>
        <v>0</v>
      </c>
      <c r="AJ128" s="33">
        <f t="shared" si="24"/>
        <v>0</v>
      </c>
      <c r="AK128" s="33">
        <f t="shared" si="24"/>
        <v>0</v>
      </c>
      <c r="AL128" s="33">
        <f t="shared" si="24"/>
        <v>0</v>
      </c>
      <c r="AM128" s="33">
        <f t="shared" si="24"/>
        <v>0</v>
      </c>
      <c r="AN128" s="33">
        <f t="shared" si="24"/>
        <v>0</v>
      </c>
      <c r="AO128" s="33">
        <f t="shared" si="24"/>
        <v>0</v>
      </c>
      <c r="AP128" s="33">
        <f t="shared" si="24"/>
        <v>0</v>
      </c>
      <c r="AQ128" s="33">
        <f t="shared" si="24"/>
        <v>0</v>
      </c>
      <c r="AR128" s="33">
        <f t="shared" si="24"/>
        <v>0</v>
      </c>
      <c r="AS128" s="33">
        <f t="shared" si="24"/>
        <v>0</v>
      </c>
      <c r="AT128" s="33">
        <f t="shared" si="24"/>
        <v>0</v>
      </c>
      <c r="AU128" s="33">
        <f t="shared" si="24"/>
        <v>0</v>
      </c>
      <c r="AV128" s="33">
        <f t="shared" si="24"/>
        <v>0</v>
      </c>
      <c r="AW128" s="33">
        <f t="shared" si="24"/>
        <v>0</v>
      </c>
      <c r="AX128" s="33">
        <f t="shared" si="24"/>
        <v>0</v>
      </c>
      <c r="AY128" s="33">
        <f t="shared" si="24"/>
        <v>0</v>
      </c>
      <c r="AZ128" s="33">
        <f t="shared" si="24"/>
        <v>0</v>
      </c>
      <c r="BA128" s="33">
        <f t="shared" si="24"/>
        <v>0</v>
      </c>
      <c r="BB128" s="33">
        <f t="shared" si="24"/>
        <v>0</v>
      </c>
      <c r="BC128" s="33">
        <f t="shared" si="24"/>
        <v>0</v>
      </c>
      <c r="BD128" s="33">
        <f t="shared" si="24"/>
        <v>0</v>
      </c>
      <c r="BE128" s="33">
        <f t="shared" si="24"/>
        <v>0</v>
      </c>
      <c r="BF128" s="33">
        <f t="shared" si="24"/>
        <v>0</v>
      </c>
      <c r="BG128" s="33">
        <f t="shared" si="24"/>
        <v>0</v>
      </c>
      <c r="BH128" s="33">
        <f t="shared" si="24"/>
        <v>0</v>
      </c>
      <c r="BI128" s="33">
        <f t="shared" si="24"/>
        <v>0</v>
      </c>
      <c r="BJ128" s="33">
        <f t="shared" si="24"/>
        <v>0</v>
      </c>
      <c r="BK128" s="33">
        <f t="shared" si="24"/>
        <v>0</v>
      </c>
      <c r="BL128" s="33">
        <f t="shared" si="24"/>
        <v>0</v>
      </c>
    </row>
    <row r="129" spans="1:64" ht="12.75">
      <c r="A129" s="16" t="s">
        <v>205</v>
      </c>
      <c r="B129" s="16" t="s">
        <v>206</v>
      </c>
      <c r="C129" s="9" t="s">
        <v>467</v>
      </c>
      <c r="D129" s="9" t="s">
        <v>468</v>
      </c>
      <c r="E129" s="9" t="s">
        <v>469</v>
      </c>
      <c r="F129" s="9" t="s">
        <v>470</v>
      </c>
      <c r="G129" s="11">
        <v>40725</v>
      </c>
      <c r="H129" s="12"/>
      <c r="I129" s="12"/>
      <c r="J129" s="9"/>
      <c r="K129" s="15"/>
      <c r="L129" s="15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64" ht="25.5">
      <c r="A130" s="16" t="s">
        <v>205</v>
      </c>
      <c r="B130" s="9" t="s">
        <v>471</v>
      </c>
      <c r="C130" s="9" t="s">
        <v>472</v>
      </c>
      <c r="D130" s="9" t="s">
        <v>473</v>
      </c>
      <c r="E130" s="9" t="s">
        <v>474</v>
      </c>
      <c r="F130" s="9" t="s">
        <v>475</v>
      </c>
      <c r="G130" s="23">
        <v>40725</v>
      </c>
      <c r="H130" s="12"/>
      <c r="I130" s="12"/>
      <c r="J130" s="9"/>
      <c r="K130" s="15"/>
      <c r="L130" s="15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64" ht="12.75">
      <c r="A131" s="16" t="s">
        <v>205</v>
      </c>
      <c r="B131" s="9" t="s">
        <v>471</v>
      </c>
      <c r="C131" s="9" t="s">
        <v>476</v>
      </c>
      <c r="D131" s="9"/>
      <c r="E131" s="9" t="s">
        <v>477</v>
      </c>
      <c r="F131" s="9"/>
      <c r="G131" s="11">
        <v>40725</v>
      </c>
      <c r="H131" s="12"/>
      <c r="I131" s="12"/>
      <c r="J131" s="9"/>
      <c r="K131" s="15"/>
      <c r="L131" s="15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64" ht="25.5">
      <c r="A132" s="16" t="s">
        <v>205</v>
      </c>
      <c r="B132" s="9" t="s">
        <v>478</v>
      </c>
      <c r="C132" s="9" t="s">
        <v>479</v>
      </c>
      <c r="D132" s="9" t="s">
        <v>480</v>
      </c>
      <c r="E132" s="9" t="s">
        <v>478</v>
      </c>
      <c r="F132" s="9" t="s">
        <v>481</v>
      </c>
      <c r="G132" s="11">
        <v>40725</v>
      </c>
      <c r="H132" s="12"/>
      <c r="I132" s="12"/>
      <c r="J132" s="9"/>
      <c r="K132" s="15"/>
      <c r="L132" s="15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64" ht="12.75">
      <c r="A133" s="16" t="s">
        <v>205</v>
      </c>
      <c r="B133" s="9" t="s">
        <v>482</v>
      </c>
      <c r="C133" s="9" t="s">
        <v>483</v>
      </c>
      <c r="D133" s="9" t="s">
        <v>484</v>
      </c>
      <c r="E133" s="9" t="s">
        <v>485</v>
      </c>
      <c r="F133" s="9" t="s">
        <v>486</v>
      </c>
      <c r="G133" s="11">
        <v>40725</v>
      </c>
      <c r="H133" s="12"/>
      <c r="I133" s="12"/>
      <c r="J133" s="9"/>
      <c r="K133" s="15"/>
      <c r="L133" s="15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1:64" ht="12.75">
      <c r="A134" s="16" t="s">
        <v>205</v>
      </c>
      <c r="B134" s="9" t="s">
        <v>487</v>
      </c>
      <c r="C134" s="9" t="s">
        <v>488</v>
      </c>
      <c r="D134" s="9" t="s">
        <v>323</v>
      </c>
      <c r="E134" s="10"/>
      <c r="F134" s="9" t="s">
        <v>489</v>
      </c>
      <c r="G134" s="11">
        <v>40725</v>
      </c>
      <c r="H134" s="12"/>
      <c r="I134" s="12"/>
      <c r="J134" s="9"/>
      <c r="K134" s="15"/>
      <c r="L134" s="15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1:64" ht="12.75">
      <c r="A135" s="16" t="s">
        <v>205</v>
      </c>
      <c r="B135" s="9" t="s">
        <v>471</v>
      </c>
      <c r="C135" s="9" t="s">
        <v>490</v>
      </c>
      <c r="D135" s="9" t="s">
        <v>491</v>
      </c>
      <c r="E135" s="9" t="s">
        <v>492</v>
      </c>
      <c r="F135" s="9" t="s">
        <v>493</v>
      </c>
      <c r="G135" s="11">
        <v>40725</v>
      </c>
      <c r="H135" s="12"/>
      <c r="I135" s="12"/>
      <c r="J135" s="9"/>
      <c r="K135" s="15"/>
      <c r="L135" s="15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6" spans="1:64" ht="12.75">
      <c r="A136" s="16" t="s">
        <v>205</v>
      </c>
      <c r="B136" s="9" t="s">
        <v>471</v>
      </c>
      <c r="C136" s="9" t="s">
        <v>494</v>
      </c>
      <c r="D136" s="9" t="s">
        <v>495</v>
      </c>
      <c r="E136" s="9" t="s">
        <v>496</v>
      </c>
      <c r="F136" s="9" t="s">
        <v>497</v>
      </c>
      <c r="G136" s="11">
        <v>40725</v>
      </c>
      <c r="H136" s="12"/>
      <c r="I136" s="12"/>
      <c r="J136" s="9"/>
      <c r="K136" s="15"/>
      <c r="L136" s="15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</row>
    <row r="137" spans="1:64" ht="12.75">
      <c r="A137" s="16" t="s">
        <v>205</v>
      </c>
      <c r="B137" s="9" t="s">
        <v>471</v>
      </c>
      <c r="C137" s="9" t="s">
        <v>498</v>
      </c>
      <c r="D137" s="9" t="s">
        <v>499</v>
      </c>
      <c r="E137" s="9" t="s">
        <v>500</v>
      </c>
      <c r="F137" s="9" t="s">
        <v>501</v>
      </c>
      <c r="G137" s="11">
        <v>40725</v>
      </c>
      <c r="H137" s="12"/>
      <c r="I137" s="12"/>
      <c r="J137" s="9"/>
      <c r="K137" s="15"/>
      <c r="L137" s="15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</row>
    <row r="138" spans="1:64" ht="12.75">
      <c r="A138" s="8" t="s">
        <v>219</v>
      </c>
      <c r="B138" s="9"/>
      <c r="C138" s="25" t="s">
        <v>384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f>M139+M148+M144+M153</f>
        <v>160</v>
      </c>
      <c r="N138" s="26">
        <f aca="true" t="shared" si="25" ref="N138:BL138">N139+N148+N144+N153</f>
        <v>160</v>
      </c>
      <c r="O138" s="26">
        <f t="shared" si="25"/>
        <v>15</v>
      </c>
      <c r="P138" s="26">
        <f t="shared" si="25"/>
        <v>12</v>
      </c>
      <c r="Q138" s="26">
        <f t="shared" si="25"/>
        <v>20</v>
      </c>
      <c r="R138" s="26">
        <f t="shared" si="25"/>
        <v>0</v>
      </c>
      <c r="S138" s="26">
        <f t="shared" si="25"/>
        <v>0</v>
      </c>
      <c r="T138" s="26">
        <f t="shared" si="25"/>
        <v>0</v>
      </c>
      <c r="U138" s="26">
        <f t="shared" si="25"/>
        <v>2</v>
      </c>
      <c r="V138" s="26">
        <f t="shared" si="25"/>
        <v>0</v>
      </c>
      <c r="W138" s="26">
        <f t="shared" si="25"/>
        <v>0</v>
      </c>
      <c r="X138" s="26">
        <f t="shared" si="25"/>
        <v>4</v>
      </c>
      <c r="Y138" s="26">
        <f t="shared" si="25"/>
        <v>0</v>
      </c>
      <c r="Z138" s="26">
        <f t="shared" si="25"/>
        <v>3</v>
      </c>
      <c r="AA138" s="26">
        <f t="shared" si="25"/>
        <v>15</v>
      </c>
      <c r="AB138" s="26">
        <f t="shared" si="25"/>
        <v>6</v>
      </c>
      <c r="AC138" s="26">
        <f t="shared" si="25"/>
        <v>0</v>
      </c>
      <c r="AD138" s="26">
        <f t="shared" si="25"/>
        <v>0</v>
      </c>
      <c r="AE138" s="26">
        <f t="shared" si="25"/>
        <v>1</v>
      </c>
      <c r="AF138" s="26">
        <f t="shared" si="25"/>
        <v>3</v>
      </c>
      <c r="AG138" s="26">
        <f t="shared" si="25"/>
        <v>9</v>
      </c>
      <c r="AH138" s="26">
        <f t="shared" si="25"/>
        <v>0</v>
      </c>
      <c r="AI138" s="26">
        <f t="shared" si="25"/>
        <v>3</v>
      </c>
      <c r="AJ138" s="26">
        <f t="shared" si="25"/>
        <v>0</v>
      </c>
      <c r="AK138" s="26">
        <f t="shared" si="25"/>
        <v>0</v>
      </c>
      <c r="AL138" s="26">
        <f t="shared" si="25"/>
        <v>0</v>
      </c>
      <c r="AM138" s="26">
        <f t="shared" si="25"/>
        <v>0</v>
      </c>
      <c r="AN138" s="26">
        <f t="shared" si="25"/>
        <v>4</v>
      </c>
      <c r="AO138" s="26">
        <f t="shared" si="25"/>
        <v>0</v>
      </c>
      <c r="AP138" s="26">
        <f t="shared" si="25"/>
        <v>0</v>
      </c>
      <c r="AQ138" s="26">
        <f t="shared" si="25"/>
        <v>0</v>
      </c>
      <c r="AR138" s="26">
        <f t="shared" si="25"/>
        <v>1</v>
      </c>
      <c r="AS138" s="26">
        <f t="shared" si="25"/>
        <v>0</v>
      </c>
      <c r="AT138" s="26">
        <f t="shared" si="25"/>
        <v>0</v>
      </c>
      <c r="AU138" s="26">
        <f t="shared" si="25"/>
        <v>1</v>
      </c>
      <c r="AV138" s="26">
        <f t="shared" si="25"/>
        <v>0</v>
      </c>
      <c r="AW138" s="26">
        <f t="shared" si="25"/>
        <v>0</v>
      </c>
      <c r="AX138" s="26">
        <f t="shared" si="25"/>
        <v>2</v>
      </c>
      <c r="AY138" s="26">
        <f t="shared" si="25"/>
        <v>0</v>
      </c>
      <c r="AZ138" s="26">
        <f t="shared" si="25"/>
        <v>0</v>
      </c>
      <c r="BA138" s="26">
        <f t="shared" si="25"/>
        <v>0</v>
      </c>
      <c r="BB138" s="26">
        <f t="shared" si="25"/>
        <v>0</v>
      </c>
      <c r="BC138" s="26">
        <f t="shared" si="25"/>
        <v>0</v>
      </c>
      <c r="BD138" s="26">
        <f t="shared" si="25"/>
        <v>0</v>
      </c>
      <c r="BE138" s="26">
        <f t="shared" si="25"/>
        <v>0</v>
      </c>
      <c r="BF138" s="26">
        <f t="shared" si="25"/>
        <v>0</v>
      </c>
      <c r="BG138" s="26">
        <f t="shared" si="25"/>
        <v>2</v>
      </c>
      <c r="BH138" s="26">
        <f t="shared" si="25"/>
        <v>0</v>
      </c>
      <c r="BI138" s="26">
        <f t="shared" si="25"/>
        <v>0</v>
      </c>
      <c r="BJ138" s="26">
        <f t="shared" si="25"/>
        <v>0</v>
      </c>
      <c r="BK138" s="26">
        <f t="shared" si="25"/>
        <v>0</v>
      </c>
      <c r="BL138" s="26">
        <f t="shared" si="25"/>
        <v>0</v>
      </c>
    </row>
    <row r="139" spans="1:64" ht="12.75">
      <c r="A139" s="8" t="s">
        <v>219</v>
      </c>
      <c r="B139" s="9"/>
      <c r="C139" s="25" t="s">
        <v>385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f aca="true" t="shared" si="26" ref="M139:AR139">SUM(M140:M143)</f>
        <v>64</v>
      </c>
      <c r="N139" s="26">
        <f t="shared" si="26"/>
        <v>64</v>
      </c>
      <c r="O139" s="26">
        <f t="shared" si="26"/>
        <v>2</v>
      </c>
      <c r="P139" s="26">
        <f t="shared" si="26"/>
        <v>3</v>
      </c>
      <c r="Q139" s="26">
        <f t="shared" si="26"/>
        <v>5</v>
      </c>
      <c r="R139" s="26">
        <f t="shared" si="26"/>
        <v>0</v>
      </c>
      <c r="S139" s="26">
        <f t="shared" si="26"/>
        <v>0</v>
      </c>
      <c r="T139" s="26">
        <f t="shared" si="26"/>
        <v>0</v>
      </c>
      <c r="U139" s="26">
        <f t="shared" si="26"/>
        <v>0</v>
      </c>
      <c r="V139" s="26">
        <f t="shared" si="26"/>
        <v>0</v>
      </c>
      <c r="W139" s="26">
        <f t="shared" si="26"/>
        <v>0</v>
      </c>
      <c r="X139" s="26">
        <f t="shared" si="26"/>
        <v>0</v>
      </c>
      <c r="Y139" s="26">
        <f t="shared" si="26"/>
        <v>0</v>
      </c>
      <c r="Z139" s="26">
        <f t="shared" si="26"/>
        <v>0</v>
      </c>
      <c r="AA139" s="26">
        <f t="shared" si="26"/>
        <v>0</v>
      </c>
      <c r="AB139" s="26">
        <f t="shared" si="26"/>
        <v>0</v>
      </c>
      <c r="AC139" s="26">
        <f t="shared" si="26"/>
        <v>0</v>
      </c>
      <c r="AD139" s="26">
        <f t="shared" si="26"/>
        <v>0</v>
      </c>
      <c r="AE139" s="26">
        <f t="shared" si="26"/>
        <v>1</v>
      </c>
      <c r="AF139" s="26">
        <f t="shared" si="26"/>
        <v>0</v>
      </c>
      <c r="AG139" s="26">
        <f t="shared" si="26"/>
        <v>0</v>
      </c>
      <c r="AH139" s="26">
        <f t="shared" si="26"/>
        <v>0</v>
      </c>
      <c r="AI139" s="26">
        <f t="shared" si="26"/>
        <v>0</v>
      </c>
      <c r="AJ139" s="26">
        <f t="shared" si="26"/>
        <v>0</v>
      </c>
      <c r="AK139" s="26">
        <f t="shared" si="26"/>
        <v>0</v>
      </c>
      <c r="AL139" s="26">
        <f t="shared" si="26"/>
        <v>0</v>
      </c>
      <c r="AM139" s="26">
        <f t="shared" si="26"/>
        <v>0</v>
      </c>
      <c r="AN139" s="26">
        <f t="shared" si="26"/>
        <v>1</v>
      </c>
      <c r="AO139" s="26">
        <f t="shared" si="26"/>
        <v>0</v>
      </c>
      <c r="AP139" s="26">
        <f t="shared" si="26"/>
        <v>0</v>
      </c>
      <c r="AQ139" s="26">
        <f t="shared" si="26"/>
        <v>0</v>
      </c>
      <c r="AR139" s="26">
        <f t="shared" si="26"/>
        <v>1</v>
      </c>
      <c r="AS139" s="26">
        <f aca="true" t="shared" si="27" ref="AS139:BL139">SUM(AS140:AS143)</f>
        <v>0</v>
      </c>
      <c r="AT139" s="26">
        <f t="shared" si="27"/>
        <v>0</v>
      </c>
      <c r="AU139" s="26">
        <f t="shared" si="27"/>
        <v>1</v>
      </c>
      <c r="AV139" s="26">
        <f t="shared" si="27"/>
        <v>0</v>
      </c>
      <c r="AW139" s="26">
        <f t="shared" si="27"/>
        <v>0</v>
      </c>
      <c r="AX139" s="26">
        <f t="shared" si="27"/>
        <v>0</v>
      </c>
      <c r="AY139" s="26">
        <f t="shared" si="27"/>
        <v>0</v>
      </c>
      <c r="AZ139" s="26">
        <f t="shared" si="27"/>
        <v>0</v>
      </c>
      <c r="BA139" s="26">
        <f t="shared" si="27"/>
        <v>0</v>
      </c>
      <c r="BB139" s="26">
        <f t="shared" si="27"/>
        <v>0</v>
      </c>
      <c r="BC139" s="26">
        <f t="shared" si="27"/>
        <v>0</v>
      </c>
      <c r="BD139" s="26">
        <f t="shared" si="27"/>
        <v>0</v>
      </c>
      <c r="BE139" s="26">
        <f t="shared" si="27"/>
        <v>0</v>
      </c>
      <c r="BF139" s="26">
        <f t="shared" si="27"/>
        <v>0</v>
      </c>
      <c r="BG139" s="26">
        <f t="shared" si="27"/>
        <v>0</v>
      </c>
      <c r="BH139" s="26">
        <f t="shared" si="27"/>
        <v>0</v>
      </c>
      <c r="BI139" s="26">
        <f t="shared" si="27"/>
        <v>0</v>
      </c>
      <c r="BJ139" s="26">
        <f t="shared" si="27"/>
        <v>0</v>
      </c>
      <c r="BK139" s="26">
        <f t="shared" si="27"/>
        <v>0</v>
      </c>
      <c r="BL139" s="26">
        <f t="shared" si="27"/>
        <v>0</v>
      </c>
    </row>
    <row r="140" spans="1:64" ht="36.75" customHeight="1">
      <c r="A140" s="8" t="s">
        <v>219</v>
      </c>
      <c r="B140" s="8" t="s">
        <v>220</v>
      </c>
      <c r="C140" s="9" t="s">
        <v>221</v>
      </c>
      <c r="D140" s="9" t="s">
        <v>222</v>
      </c>
      <c r="E140" s="9" t="s">
        <v>223</v>
      </c>
      <c r="F140" s="9" t="s">
        <v>224</v>
      </c>
      <c r="G140" s="11">
        <v>40737</v>
      </c>
      <c r="H140" s="12">
        <v>0</v>
      </c>
      <c r="I140" s="12">
        <v>15</v>
      </c>
      <c r="J140" s="9" t="s">
        <v>176</v>
      </c>
      <c r="K140" s="13" t="s">
        <v>225</v>
      </c>
      <c r="L140" s="13" t="s">
        <v>226</v>
      </c>
      <c r="M140" s="34">
        <v>16</v>
      </c>
      <c r="N140" s="34">
        <v>16</v>
      </c>
      <c r="O140" s="34">
        <v>1</v>
      </c>
      <c r="P140" s="34">
        <v>3</v>
      </c>
      <c r="Q140" s="34">
        <v>5</v>
      </c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>
        <v>1</v>
      </c>
      <c r="AO140" s="34"/>
      <c r="AP140" s="34"/>
      <c r="AQ140" s="34"/>
      <c r="AR140" s="34">
        <v>1</v>
      </c>
      <c r="AS140" s="34"/>
      <c r="AT140" s="34"/>
      <c r="AU140" s="34">
        <v>1</v>
      </c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64" ht="36.75" customHeight="1">
      <c r="A141" s="8" t="s">
        <v>219</v>
      </c>
      <c r="B141" s="8" t="s">
        <v>220</v>
      </c>
      <c r="C141" s="9" t="s">
        <v>221</v>
      </c>
      <c r="D141" s="9" t="s">
        <v>227</v>
      </c>
      <c r="E141" s="9" t="s">
        <v>223</v>
      </c>
      <c r="F141" s="9" t="s">
        <v>224</v>
      </c>
      <c r="G141" s="11">
        <v>40737</v>
      </c>
      <c r="H141" s="12">
        <v>0</v>
      </c>
      <c r="I141" s="12">
        <v>15</v>
      </c>
      <c r="J141" s="9" t="s">
        <v>176</v>
      </c>
      <c r="K141" s="13" t="s">
        <v>225</v>
      </c>
      <c r="L141" s="13" t="s">
        <v>226</v>
      </c>
      <c r="M141" s="34">
        <v>16</v>
      </c>
      <c r="N141" s="34">
        <v>16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</row>
    <row r="142" spans="1:64" ht="36.75" customHeight="1">
      <c r="A142" s="8" t="s">
        <v>219</v>
      </c>
      <c r="B142" s="8" t="s">
        <v>228</v>
      </c>
      <c r="C142" s="9" t="s">
        <v>229</v>
      </c>
      <c r="D142" s="9" t="s">
        <v>230</v>
      </c>
      <c r="E142" s="9" t="s">
        <v>228</v>
      </c>
      <c r="F142" s="9" t="s">
        <v>231</v>
      </c>
      <c r="G142" s="11">
        <v>40729</v>
      </c>
      <c r="H142" s="12">
        <v>0</v>
      </c>
      <c r="I142" s="12">
        <v>15</v>
      </c>
      <c r="J142" s="9" t="s">
        <v>176</v>
      </c>
      <c r="K142" s="13" t="s">
        <v>225</v>
      </c>
      <c r="L142" s="13" t="s">
        <v>232</v>
      </c>
      <c r="M142" s="34">
        <v>16</v>
      </c>
      <c r="N142" s="34">
        <v>16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</row>
    <row r="143" spans="1:64" ht="36.75" customHeight="1">
      <c r="A143" s="8" t="s">
        <v>219</v>
      </c>
      <c r="B143" s="8" t="s">
        <v>234</v>
      </c>
      <c r="C143" s="9" t="s">
        <v>235</v>
      </c>
      <c r="D143" s="9" t="s">
        <v>236</v>
      </c>
      <c r="E143" s="9" t="s">
        <v>234</v>
      </c>
      <c r="F143" s="9" t="s">
        <v>237</v>
      </c>
      <c r="G143" s="11">
        <v>40744</v>
      </c>
      <c r="H143" s="12">
        <v>0</v>
      </c>
      <c r="I143" s="12">
        <v>15</v>
      </c>
      <c r="J143" s="9" t="s">
        <v>176</v>
      </c>
      <c r="K143" s="13" t="s">
        <v>225</v>
      </c>
      <c r="L143" s="13" t="s">
        <v>233</v>
      </c>
      <c r="M143" s="34">
        <v>16</v>
      </c>
      <c r="N143" s="34">
        <v>16</v>
      </c>
      <c r="O143" s="34">
        <v>1</v>
      </c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>
        <v>1</v>
      </c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</row>
    <row r="144" spans="1:64" ht="36.75" customHeight="1">
      <c r="A144" s="8" t="s">
        <v>219</v>
      </c>
      <c r="B144" s="8"/>
      <c r="C144" s="25" t="s">
        <v>569</v>
      </c>
      <c r="D144" s="9"/>
      <c r="E144" s="9"/>
      <c r="F144" s="9"/>
      <c r="G144" s="11"/>
      <c r="H144" s="12"/>
      <c r="I144" s="12"/>
      <c r="J144" s="9"/>
      <c r="K144" s="13"/>
      <c r="L144" s="13"/>
      <c r="M144" s="33">
        <f>SUM(M145:M147)</f>
        <v>36</v>
      </c>
      <c r="N144" s="33">
        <f aca="true" t="shared" si="28" ref="N144:BL144">SUM(N145:N147)</f>
        <v>36</v>
      </c>
      <c r="O144" s="33">
        <f t="shared" si="28"/>
        <v>3</v>
      </c>
      <c r="P144" s="33">
        <f t="shared" si="28"/>
        <v>9</v>
      </c>
      <c r="Q144" s="33">
        <f t="shared" si="28"/>
        <v>15</v>
      </c>
      <c r="R144" s="33">
        <f t="shared" si="28"/>
        <v>0</v>
      </c>
      <c r="S144" s="33">
        <f t="shared" si="28"/>
        <v>0</v>
      </c>
      <c r="T144" s="33">
        <f t="shared" si="28"/>
        <v>0</v>
      </c>
      <c r="U144" s="33">
        <f t="shared" si="28"/>
        <v>0</v>
      </c>
      <c r="V144" s="33">
        <f t="shared" si="28"/>
        <v>0</v>
      </c>
      <c r="W144" s="33">
        <f t="shared" si="28"/>
        <v>0</v>
      </c>
      <c r="X144" s="33">
        <f t="shared" si="28"/>
        <v>0</v>
      </c>
      <c r="Y144" s="33">
        <f t="shared" si="28"/>
        <v>0</v>
      </c>
      <c r="Z144" s="33">
        <f t="shared" si="28"/>
        <v>3</v>
      </c>
      <c r="AA144" s="33">
        <f t="shared" si="28"/>
        <v>15</v>
      </c>
      <c r="AB144" s="33">
        <f t="shared" si="28"/>
        <v>3</v>
      </c>
      <c r="AC144" s="33">
        <f t="shared" si="28"/>
        <v>0</v>
      </c>
      <c r="AD144" s="33">
        <f t="shared" si="28"/>
        <v>0</v>
      </c>
      <c r="AE144" s="33">
        <f t="shared" si="28"/>
        <v>0</v>
      </c>
      <c r="AF144" s="33">
        <f t="shared" si="28"/>
        <v>3</v>
      </c>
      <c r="AG144" s="33">
        <f t="shared" si="28"/>
        <v>9</v>
      </c>
      <c r="AH144" s="33">
        <f t="shared" si="28"/>
        <v>0</v>
      </c>
      <c r="AI144" s="33">
        <f t="shared" si="28"/>
        <v>3</v>
      </c>
      <c r="AJ144" s="33">
        <f t="shared" si="28"/>
        <v>0</v>
      </c>
      <c r="AK144" s="33">
        <f t="shared" si="28"/>
        <v>0</v>
      </c>
      <c r="AL144" s="33">
        <f t="shared" si="28"/>
        <v>0</v>
      </c>
      <c r="AM144" s="33">
        <f t="shared" si="28"/>
        <v>0</v>
      </c>
      <c r="AN144" s="33">
        <f t="shared" si="28"/>
        <v>3</v>
      </c>
      <c r="AO144" s="33">
        <f t="shared" si="28"/>
        <v>0</v>
      </c>
      <c r="AP144" s="33">
        <f t="shared" si="28"/>
        <v>0</v>
      </c>
      <c r="AQ144" s="33">
        <f t="shared" si="28"/>
        <v>0</v>
      </c>
      <c r="AR144" s="33">
        <f t="shared" si="28"/>
        <v>0</v>
      </c>
      <c r="AS144" s="33">
        <f t="shared" si="28"/>
        <v>0</v>
      </c>
      <c r="AT144" s="33">
        <f t="shared" si="28"/>
        <v>0</v>
      </c>
      <c r="AU144" s="33">
        <f t="shared" si="28"/>
        <v>0</v>
      </c>
      <c r="AV144" s="33">
        <f t="shared" si="28"/>
        <v>0</v>
      </c>
      <c r="AW144" s="33">
        <f t="shared" si="28"/>
        <v>0</v>
      </c>
      <c r="AX144" s="33">
        <f t="shared" si="28"/>
        <v>0</v>
      </c>
      <c r="AY144" s="33">
        <f t="shared" si="28"/>
        <v>0</v>
      </c>
      <c r="AZ144" s="33">
        <f t="shared" si="28"/>
        <v>0</v>
      </c>
      <c r="BA144" s="33">
        <f t="shared" si="28"/>
        <v>0</v>
      </c>
      <c r="BB144" s="33">
        <f t="shared" si="28"/>
        <v>0</v>
      </c>
      <c r="BC144" s="33">
        <f t="shared" si="28"/>
        <v>0</v>
      </c>
      <c r="BD144" s="33">
        <f t="shared" si="28"/>
        <v>0</v>
      </c>
      <c r="BE144" s="33">
        <f t="shared" si="28"/>
        <v>0</v>
      </c>
      <c r="BF144" s="33">
        <f t="shared" si="28"/>
        <v>0</v>
      </c>
      <c r="BG144" s="33">
        <f t="shared" si="28"/>
        <v>0</v>
      </c>
      <c r="BH144" s="33">
        <f t="shared" si="28"/>
        <v>0</v>
      </c>
      <c r="BI144" s="33">
        <f t="shared" si="28"/>
        <v>0</v>
      </c>
      <c r="BJ144" s="33">
        <f t="shared" si="28"/>
        <v>0</v>
      </c>
      <c r="BK144" s="33">
        <f t="shared" si="28"/>
        <v>0</v>
      </c>
      <c r="BL144" s="33">
        <f t="shared" si="28"/>
        <v>0</v>
      </c>
    </row>
    <row r="145" spans="1:64" ht="36.75" customHeight="1">
      <c r="A145" s="80" t="s">
        <v>219</v>
      </c>
      <c r="B145" s="8" t="s">
        <v>647</v>
      </c>
      <c r="C145" s="81" t="s">
        <v>516</v>
      </c>
      <c r="D145" s="9" t="s">
        <v>648</v>
      </c>
      <c r="E145" s="9" t="s">
        <v>649</v>
      </c>
      <c r="F145" s="9"/>
      <c r="G145" s="11" t="s">
        <v>683</v>
      </c>
      <c r="H145" s="12">
        <v>20</v>
      </c>
      <c r="I145" s="12"/>
      <c r="J145" s="9" t="s">
        <v>176</v>
      </c>
      <c r="K145" s="13" t="s">
        <v>225</v>
      </c>
      <c r="L145" s="13" t="s">
        <v>656</v>
      </c>
      <c r="M145" s="10">
        <v>12</v>
      </c>
      <c r="N145" s="10">
        <v>12</v>
      </c>
      <c r="O145" s="10">
        <v>1</v>
      </c>
      <c r="P145" s="10">
        <v>3</v>
      </c>
      <c r="Q145" s="10">
        <v>5</v>
      </c>
      <c r="R145" s="10"/>
      <c r="S145" s="10"/>
      <c r="T145" s="10"/>
      <c r="U145" s="10"/>
      <c r="V145" s="10"/>
      <c r="W145" s="10"/>
      <c r="X145" s="10"/>
      <c r="Y145" s="10"/>
      <c r="Z145" s="10">
        <v>1</v>
      </c>
      <c r="AA145" s="82">
        <v>5</v>
      </c>
      <c r="AB145" s="82">
        <v>1</v>
      </c>
      <c r="AC145" s="10"/>
      <c r="AD145" s="10"/>
      <c r="AE145" s="10"/>
      <c r="AF145" s="10">
        <v>1</v>
      </c>
      <c r="AG145" s="10">
        <v>3</v>
      </c>
      <c r="AH145" s="10"/>
      <c r="AI145" s="10">
        <v>1</v>
      </c>
      <c r="AJ145" s="10"/>
      <c r="AK145" s="10"/>
      <c r="AL145" s="82"/>
      <c r="AM145" s="10"/>
      <c r="AN145" s="10">
        <v>1</v>
      </c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82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ht="36.75" customHeight="1">
      <c r="A146" s="80" t="s">
        <v>219</v>
      </c>
      <c r="B146" s="8" t="s">
        <v>650</v>
      </c>
      <c r="C146" s="81" t="s">
        <v>516</v>
      </c>
      <c r="D146" s="9" t="s">
        <v>651</v>
      </c>
      <c r="E146" s="9"/>
      <c r="F146" s="9"/>
      <c r="G146" s="11" t="s">
        <v>683</v>
      </c>
      <c r="H146" s="12">
        <v>20</v>
      </c>
      <c r="I146" s="12"/>
      <c r="J146" s="9" t="s">
        <v>176</v>
      </c>
      <c r="K146" s="13" t="s">
        <v>225</v>
      </c>
      <c r="L146" s="13" t="s">
        <v>656</v>
      </c>
      <c r="M146" s="10">
        <v>12</v>
      </c>
      <c r="N146" s="10">
        <v>12</v>
      </c>
      <c r="O146" s="10">
        <v>1</v>
      </c>
      <c r="P146" s="10">
        <v>3</v>
      </c>
      <c r="Q146" s="10">
        <v>5</v>
      </c>
      <c r="R146" s="10"/>
      <c r="S146" s="10"/>
      <c r="T146" s="10"/>
      <c r="U146" s="10"/>
      <c r="V146" s="10"/>
      <c r="W146" s="10"/>
      <c r="X146" s="10"/>
      <c r="Y146" s="10"/>
      <c r="Z146" s="10">
        <v>1</v>
      </c>
      <c r="AA146" s="82">
        <v>5</v>
      </c>
      <c r="AB146" s="82">
        <v>1</v>
      </c>
      <c r="AC146" s="10"/>
      <c r="AD146" s="10"/>
      <c r="AE146" s="10"/>
      <c r="AF146" s="10">
        <v>1</v>
      </c>
      <c r="AG146" s="10">
        <v>3</v>
      </c>
      <c r="AH146" s="10"/>
      <c r="AI146" s="10">
        <v>1</v>
      </c>
      <c r="AJ146" s="10"/>
      <c r="AK146" s="10"/>
      <c r="AL146" s="82"/>
      <c r="AM146" s="10"/>
      <c r="AN146" s="10">
        <v>1</v>
      </c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82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36.75" customHeight="1">
      <c r="A147" s="80" t="s">
        <v>219</v>
      </c>
      <c r="B147" s="8" t="s">
        <v>652</v>
      </c>
      <c r="C147" s="81" t="s">
        <v>653</v>
      </c>
      <c r="D147" s="9" t="s">
        <v>654</v>
      </c>
      <c r="E147" s="9" t="s">
        <v>655</v>
      </c>
      <c r="F147" s="9"/>
      <c r="G147" s="11" t="s">
        <v>683</v>
      </c>
      <c r="H147" s="12">
        <v>20</v>
      </c>
      <c r="I147" s="12"/>
      <c r="J147" s="9" t="s">
        <v>176</v>
      </c>
      <c r="K147" s="13" t="s">
        <v>225</v>
      </c>
      <c r="L147" s="13" t="s">
        <v>656</v>
      </c>
      <c r="M147" s="10">
        <v>12</v>
      </c>
      <c r="N147" s="10">
        <v>12</v>
      </c>
      <c r="O147" s="10">
        <v>1</v>
      </c>
      <c r="P147" s="10">
        <v>3</v>
      </c>
      <c r="Q147" s="10">
        <v>5</v>
      </c>
      <c r="R147" s="10"/>
      <c r="S147" s="10"/>
      <c r="T147" s="10"/>
      <c r="U147" s="10"/>
      <c r="V147" s="10"/>
      <c r="W147" s="10"/>
      <c r="X147" s="10"/>
      <c r="Y147" s="10"/>
      <c r="Z147" s="10">
        <v>1</v>
      </c>
      <c r="AA147" s="82">
        <v>5</v>
      </c>
      <c r="AB147" s="82">
        <v>1</v>
      </c>
      <c r="AC147" s="10"/>
      <c r="AD147" s="10"/>
      <c r="AE147" s="10"/>
      <c r="AF147" s="10">
        <v>1</v>
      </c>
      <c r="AG147" s="10">
        <v>3</v>
      </c>
      <c r="AH147" s="10"/>
      <c r="AI147" s="10">
        <v>1</v>
      </c>
      <c r="AJ147" s="10"/>
      <c r="AK147" s="10"/>
      <c r="AL147" s="82"/>
      <c r="AM147" s="10"/>
      <c r="AN147" s="10">
        <v>1</v>
      </c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82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4" ht="12" customHeight="1">
      <c r="A148" s="8" t="s">
        <v>219</v>
      </c>
      <c r="B148" s="10"/>
      <c r="C148" s="36" t="s">
        <v>386</v>
      </c>
      <c r="D148" s="13"/>
      <c r="E148" s="10"/>
      <c r="F148" s="10"/>
      <c r="G148" s="40"/>
      <c r="H148" s="34"/>
      <c r="I148" s="34"/>
      <c r="J148" s="10"/>
      <c r="K148" s="13"/>
      <c r="L148" s="41"/>
      <c r="M148" s="33">
        <f>SUM(M149:M152)</f>
        <v>0</v>
      </c>
      <c r="N148" s="33">
        <f aca="true" t="shared" si="29" ref="N148:BL148">SUM(N149:N152)</f>
        <v>0</v>
      </c>
      <c r="O148" s="33">
        <f t="shared" si="29"/>
        <v>10</v>
      </c>
      <c r="P148" s="33">
        <f t="shared" si="29"/>
        <v>0</v>
      </c>
      <c r="Q148" s="33">
        <f t="shared" si="29"/>
        <v>0</v>
      </c>
      <c r="R148" s="33">
        <f t="shared" si="29"/>
        <v>0</v>
      </c>
      <c r="S148" s="33">
        <f t="shared" si="29"/>
        <v>0</v>
      </c>
      <c r="T148" s="33">
        <f t="shared" si="29"/>
        <v>0</v>
      </c>
      <c r="U148" s="33">
        <f t="shared" si="29"/>
        <v>2</v>
      </c>
      <c r="V148" s="33">
        <f t="shared" si="29"/>
        <v>0</v>
      </c>
      <c r="W148" s="33">
        <f t="shared" si="29"/>
        <v>0</v>
      </c>
      <c r="X148" s="33">
        <f t="shared" si="29"/>
        <v>4</v>
      </c>
      <c r="Y148" s="33">
        <f t="shared" si="29"/>
        <v>0</v>
      </c>
      <c r="Z148" s="33">
        <f t="shared" si="29"/>
        <v>0</v>
      </c>
      <c r="AA148" s="33">
        <f t="shared" si="29"/>
        <v>0</v>
      </c>
      <c r="AB148" s="33">
        <f t="shared" si="29"/>
        <v>3</v>
      </c>
      <c r="AC148" s="33">
        <f t="shared" si="29"/>
        <v>0</v>
      </c>
      <c r="AD148" s="33">
        <f t="shared" si="29"/>
        <v>0</v>
      </c>
      <c r="AE148" s="33">
        <f t="shared" si="29"/>
        <v>0</v>
      </c>
      <c r="AF148" s="33">
        <f t="shared" si="29"/>
        <v>0</v>
      </c>
      <c r="AG148" s="33">
        <f t="shared" si="29"/>
        <v>0</v>
      </c>
      <c r="AH148" s="33">
        <f t="shared" si="29"/>
        <v>0</v>
      </c>
      <c r="AI148" s="33">
        <f t="shared" si="29"/>
        <v>0</v>
      </c>
      <c r="AJ148" s="33">
        <f t="shared" si="29"/>
        <v>0</v>
      </c>
      <c r="AK148" s="33">
        <f t="shared" si="29"/>
        <v>0</v>
      </c>
      <c r="AL148" s="33">
        <f t="shared" si="29"/>
        <v>0</v>
      </c>
      <c r="AM148" s="33">
        <f t="shared" si="29"/>
        <v>0</v>
      </c>
      <c r="AN148" s="33">
        <f t="shared" si="29"/>
        <v>0</v>
      </c>
      <c r="AO148" s="33">
        <f t="shared" si="29"/>
        <v>0</v>
      </c>
      <c r="AP148" s="33">
        <f t="shared" si="29"/>
        <v>0</v>
      </c>
      <c r="AQ148" s="33">
        <f t="shared" si="29"/>
        <v>0</v>
      </c>
      <c r="AR148" s="33">
        <f t="shared" si="29"/>
        <v>0</v>
      </c>
      <c r="AS148" s="33">
        <f t="shared" si="29"/>
        <v>0</v>
      </c>
      <c r="AT148" s="33">
        <f t="shared" si="29"/>
        <v>0</v>
      </c>
      <c r="AU148" s="33">
        <f t="shared" si="29"/>
        <v>0</v>
      </c>
      <c r="AV148" s="33">
        <f t="shared" si="29"/>
        <v>0</v>
      </c>
      <c r="AW148" s="33">
        <f t="shared" si="29"/>
        <v>0</v>
      </c>
      <c r="AX148" s="33">
        <f t="shared" si="29"/>
        <v>2</v>
      </c>
      <c r="AY148" s="33">
        <f t="shared" si="29"/>
        <v>0</v>
      </c>
      <c r="AZ148" s="33">
        <f t="shared" si="29"/>
        <v>0</v>
      </c>
      <c r="BA148" s="33">
        <f t="shared" si="29"/>
        <v>0</v>
      </c>
      <c r="BB148" s="33">
        <f t="shared" si="29"/>
        <v>0</v>
      </c>
      <c r="BC148" s="33">
        <f t="shared" si="29"/>
        <v>0</v>
      </c>
      <c r="BD148" s="33">
        <f t="shared" si="29"/>
        <v>0</v>
      </c>
      <c r="BE148" s="33">
        <f t="shared" si="29"/>
        <v>0</v>
      </c>
      <c r="BF148" s="33">
        <f t="shared" si="29"/>
        <v>0</v>
      </c>
      <c r="BG148" s="33">
        <f t="shared" si="29"/>
        <v>2</v>
      </c>
      <c r="BH148" s="33">
        <f t="shared" si="29"/>
        <v>0</v>
      </c>
      <c r="BI148" s="33">
        <f t="shared" si="29"/>
        <v>0</v>
      </c>
      <c r="BJ148" s="33">
        <f t="shared" si="29"/>
        <v>0</v>
      </c>
      <c r="BK148" s="33">
        <f t="shared" si="29"/>
        <v>0</v>
      </c>
      <c r="BL148" s="33">
        <f t="shared" si="29"/>
        <v>0</v>
      </c>
    </row>
    <row r="149" spans="1:64" ht="17.25" customHeight="1">
      <c r="A149" s="8" t="s">
        <v>219</v>
      </c>
      <c r="B149" s="10"/>
      <c r="C149" s="9" t="s">
        <v>400</v>
      </c>
      <c r="D149" s="13"/>
      <c r="E149" s="10"/>
      <c r="F149" s="10"/>
      <c r="G149" s="40"/>
      <c r="H149" s="34"/>
      <c r="I149" s="34"/>
      <c r="J149" s="10"/>
      <c r="K149" s="13"/>
      <c r="L149" s="41"/>
      <c r="M149" s="34"/>
      <c r="N149" s="34"/>
      <c r="O149" s="34">
        <v>5</v>
      </c>
      <c r="P149" s="34"/>
      <c r="Q149" s="34"/>
      <c r="R149" s="34"/>
      <c r="S149" s="34"/>
      <c r="T149" s="34"/>
      <c r="U149" s="34">
        <v>2</v>
      </c>
      <c r="V149" s="34"/>
      <c r="W149" s="34"/>
      <c r="X149" s="34"/>
      <c r="Y149" s="34"/>
      <c r="Z149" s="34"/>
      <c r="AA149" s="34"/>
      <c r="AB149" s="34">
        <v>3</v>
      </c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>
        <v>2</v>
      </c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</row>
    <row r="150" spans="1:64" ht="30" customHeight="1">
      <c r="A150" s="8" t="s">
        <v>219</v>
      </c>
      <c r="B150" s="27"/>
      <c r="C150" s="22" t="s">
        <v>636</v>
      </c>
      <c r="D150" s="22"/>
      <c r="E150" s="10"/>
      <c r="F150" s="10"/>
      <c r="G150" s="10"/>
      <c r="H150" s="10"/>
      <c r="I150" s="10"/>
      <c r="J150" s="10"/>
      <c r="K150" s="13"/>
      <c r="L150" s="13"/>
      <c r="M150" s="34"/>
      <c r="N150" s="34"/>
      <c r="O150" s="34">
        <v>4</v>
      </c>
      <c r="P150" s="34"/>
      <c r="Q150" s="34"/>
      <c r="R150" s="34"/>
      <c r="S150" s="34"/>
      <c r="T150" s="34"/>
      <c r="U150" s="34"/>
      <c r="V150" s="34"/>
      <c r="W150" s="34"/>
      <c r="X150" s="34">
        <v>4</v>
      </c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64" ht="30" customHeight="1">
      <c r="A151" s="8" t="s">
        <v>219</v>
      </c>
      <c r="B151" s="27"/>
      <c r="C151" s="22" t="s">
        <v>637</v>
      </c>
      <c r="D151" s="22"/>
      <c r="E151" s="10"/>
      <c r="F151" s="10"/>
      <c r="G151" s="10"/>
      <c r="H151" s="10"/>
      <c r="I151" s="10"/>
      <c r="J151" s="10"/>
      <c r="K151" s="13"/>
      <c r="L151" s="13"/>
      <c r="M151" s="34"/>
      <c r="N151" s="34"/>
      <c r="O151" s="34">
        <v>1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  <row r="152" spans="1:64" ht="30.75" customHeight="1">
      <c r="A152" s="8" t="s">
        <v>219</v>
      </c>
      <c r="B152" s="10"/>
      <c r="C152" s="22" t="s">
        <v>396</v>
      </c>
      <c r="D152" s="22" t="s">
        <v>397</v>
      </c>
      <c r="E152" s="10"/>
      <c r="F152" s="10"/>
      <c r="G152" s="40"/>
      <c r="H152" s="34"/>
      <c r="I152" s="34"/>
      <c r="J152" s="10"/>
      <c r="K152" s="13"/>
      <c r="L152" s="41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>
        <v>2</v>
      </c>
      <c r="BH152" s="34"/>
      <c r="BI152" s="34"/>
      <c r="BJ152" s="34"/>
      <c r="BK152" s="34"/>
      <c r="BL152" s="34"/>
    </row>
    <row r="153" spans="1:64" ht="30.75" customHeight="1">
      <c r="A153" s="8" t="s">
        <v>219</v>
      </c>
      <c r="B153" s="10"/>
      <c r="C153" s="35" t="s">
        <v>399</v>
      </c>
      <c r="D153" s="22"/>
      <c r="E153" s="10"/>
      <c r="F153" s="10"/>
      <c r="G153" s="40"/>
      <c r="H153" s="34"/>
      <c r="I153" s="34"/>
      <c r="J153" s="10"/>
      <c r="K153" s="13"/>
      <c r="L153" s="41"/>
      <c r="M153" s="33">
        <f>SUM(M154:M160)</f>
        <v>60</v>
      </c>
      <c r="N153" s="33">
        <f aca="true" t="shared" si="30" ref="N153:BL153">SUM(N154:N160)</f>
        <v>60</v>
      </c>
      <c r="O153" s="33">
        <f t="shared" si="30"/>
        <v>0</v>
      </c>
      <c r="P153" s="33">
        <f t="shared" si="30"/>
        <v>0</v>
      </c>
      <c r="Q153" s="33">
        <f t="shared" si="30"/>
        <v>0</v>
      </c>
      <c r="R153" s="33">
        <f t="shared" si="30"/>
        <v>0</v>
      </c>
      <c r="S153" s="33">
        <f t="shared" si="30"/>
        <v>0</v>
      </c>
      <c r="T153" s="33">
        <f t="shared" si="30"/>
        <v>0</v>
      </c>
      <c r="U153" s="33">
        <f t="shared" si="30"/>
        <v>0</v>
      </c>
      <c r="V153" s="33">
        <f t="shared" si="30"/>
        <v>0</v>
      </c>
      <c r="W153" s="33">
        <f t="shared" si="30"/>
        <v>0</v>
      </c>
      <c r="X153" s="33">
        <f t="shared" si="30"/>
        <v>0</v>
      </c>
      <c r="Y153" s="33">
        <f t="shared" si="30"/>
        <v>0</v>
      </c>
      <c r="Z153" s="33">
        <f t="shared" si="30"/>
        <v>0</v>
      </c>
      <c r="AA153" s="33">
        <f t="shared" si="30"/>
        <v>0</v>
      </c>
      <c r="AB153" s="33">
        <f t="shared" si="30"/>
        <v>0</v>
      </c>
      <c r="AC153" s="33">
        <f t="shared" si="30"/>
        <v>0</v>
      </c>
      <c r="AD153" s="33">
        <f t="shared" si="30"/>
        <v>0</v>
      </c>
      <c r="AE153" s="33">
        <f t="shared" si="30"/>
        <v>0</v>
      </c>
      <c r="AF153" s="33">
        <f t="shared" si="30"/>
        <v>0</v>
      </c>
      <c r="AG153" s="33">
        <f t="shared" si="30"/>
        <v>0</v>
      </c>
      <c r="AH153" s="33">
        <f t="shared" si="30"/>
        <v>0</v>
      </c>
      <c r="AI153" s="33">
        <f t="shared" si="30"/>
        <v>0</v>
      </c>
      <c r="AJ153" s="33">
        <f t="shared" si="30"/>
        <v>0</v>
      </c>
      <c r="AK153" s="33">
        <f t="shared" si="30"/>
        <v>0</v>
      </c>
      <c r="AL153" s="33">
        <f t="shared" si="30"/>
        <v>0</v>
      </c>
      <c r="AM153" s="33">
        <f t="shared" si="30"/>
        <v>0</v>
      </c>
      <c r="AN153" s="33">
        <f t="shared" si="30"/>
        <v>0</v>
      </c>
      <c r="AO153" s="33">
        <f t="shared" si="30"/>
        <v>0</v>
      </c>
      <c r="AP153" s="33">
        <f t="shared" si="30"/>
        <v>0</v>
      </c>
      <c r="AQ153" s="33">
        <f t="shared" si="30"/>
        <v>0</v>
      </c>
      <c r="AR153" s="33">
        <f t="shared" si="30"/>
        <v>0</v>
      </c>
      <c r="AS153" s="33">
        <f t="shared" si="30"/>
        <v>0</v>
      </c>
      <c r="AT153" s="33">
        <f t="shared" si="30"/>
        <v>0</v>
      </c>
      <c r="AU153" s="33">
        <f t="shared" si="30"/>
        <v>0</v>
      </c>
      <c r="AV153" s="33">
        <f t="shared" si="30"/>
        <v>0</v>
      </c>
      <c r="AW153" s="33">
        <f t="shared" si="30"/>
        <v>0</v>
      </c>
      <c r="AX153" s="33">
        <f t="shared" si="30"/>
        <v>0</v>
      </c>
      <c r="AY153" s="33">
        <f t="shared" si="30"/>
        <v>0</v>
      </c>
      <c r="AZ153" s="33">
        <f t="shared" si="30"/>
        <v>0</v>
      </c>
      <c r="BA153" s="33">
        <f t="shared" si="30"/>
        <v>0</v>
      </c>
      <c r="BB153" s="33">
        <f t="shared" si="30"/>
        <v>0</v>
      </c>
      <c r="BC153" s="33">
        <f t="shared" si="30"/>
        <v>0</v>
      </c>
      <c r="BD153" s="33">
        <f t="shared" si="30"/>
        <v>0</v>
      </c>
      <c r="BE153" s="33">
        <f t="shared" si="30"/>
        <v>0</v>
      </c>
      <c r="BF153" s="33">
        <f t="shared" si="30"/>
        <v>0</v>
      </c>
      <c r="BG153" s="33">
        <f t="shared" si="30"/>
        <v>0</v>
      </c>
      <c r="BH153" s="33">
        <f t="shared" si="30"/>
        <v>0</v>
      </c>
      <c r="BI153" s="33">
        <f t="shared" si="30"/>
        <v>0</v>
      </c>
      <c r="BJ153" s="33">
        <f t="shared" si="30"/>
        <v>0</v>
      </c>
      <c r="BK153" s="33">
        <f t="shared" si="30"/>
        <v>0</v>
      </c>
      <c r="BL153" s="33">
        <f t="shared" si="30"/>
        <v>0</v>
      </c>
    </row>
    <row r="154" spans="1:64" ht="30.75" customHeight="1">
      <c r="A154" s="8" t="s">
        <v>219</v>
      </c>
      <c r="B154" s="8" t="s">
        <v>647</v>
      </c>
      <c r="C154" s="83" t="s">
        <v>657</v>
      </c>
      <c r="D154" s="83" t="s">
        <v>658</v>
      </c>
      <c r="E154" s="83" t="s">
        <v>647</v>
      </c>
      <c r="F154" s="10"/>
      <c r="G154" s="11">
        <v>40726</v>
      </c>
      <c r="H154" s="12">
        <v>20</v>
      </c>
      <c r="I154" s="12"/>
      <c r="J154" s="9" t="s">
        <v>176</v>
      </c>
      <c r="K154" s="13" t="s">
        <v>672</v>
      </c>
      <c r="L154" s="41" t="s">
        <v>673</v>
      </c>
      <c r="M154" s="10">
        <v>12</v>
      </c>
      <c r="N154" s="10">
        <v>12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</row>
    <row r="155" spans="1:64" ht="30.75" customHeight="1">
      <c r="A155" s="8" t="s">
        <v>219</v>
      </c>
      <c r="B155" s="8" t="s">
        <v>652</v>
      </c>
      <c r="C155" s="80" t="s">
        <v>659</v>
      </c>
      <c r="D155" s="84" t="s">
        <v>660</v>
      </c>
      <c r="E155" s="80" t="s">
        <v>652</v>
      </c>
      <c r="F155" s="10"/>
      <c r="G155" s="11">
        <v>40726</v>
      </c>
      <c r="H155" s="12">
        <v>20</v>
      </c>
      <c r="I155" s="12"/>
      <c r="J155" s="9" t="s">
        <v>176</v>
      </c>
      <c r="K155" s="13" t="s">
        <v>672</v>
      </c>
      <c r="L155" s="41" t="s">
        <v>673</v>
      </c>
      <c r="M155" s="10">
        <v>8</v>
      </c>
      <c r="N155" s="10">
        <v>8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</row>
    <row r="156" spans="1:64" ht="30.75" customHeight="1">
      <c r="A156" s="8" t="s">
        <v>219</v>
      </c>
      <c r="B156" s="8" t="s">
        <v>661</v>
      </c>
      <c r="C156" s="8" t="s">
        <v>662</v>
      </c>
      <c r="D156" s="8" t="s">
        <v>663</v>
      </c>
      <c r="E156" s="8" t="s">
        <v>661</v>
      </c>
      <c r="F156" s="10"/>
      <c r="G156" s="11">
        <v>40726</v>
      </c>
      <c r="H156" s="12">
        <v>20</v>
      </c>
      <c r="I156" s="10"/>
      <c r="J156" s="9" t="s">
        <v>176</v>
      </c>
      <c r="K156" s="13" t="s">
        <v>672</v>
      </c>
      <c r="L156" s="41" t="s">
        <v>673</v>
      </c>
      <c r="M156" s="82">
        <v>8</v>
      </c>
      <c r="N156" s="82">
        <v>8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</row>
    <row r="157" spans="1:64" ht="30.75" customHeight="1">
      <c r="A157" s="8" t="s">
        <v>219</v>
      </c>
      <c r="B157" s="8" t="s">
        <v>664</v>
      </c>
      <c r="C157" s="8" t="s">
        <v>665</v>
      </c>
      <c r="D157" s="8" t="s">
        <v>505</v>
      </c>
      <c r="E157" s="8" t="s">
        <v>666</v>
      </c>
      <c r="F157" s="10"/>
      <c r="G157" s="11">
        <v>40726</v>
      </c>
      <c r="H157" s="12">
        <v>20</v>
      </c>
      <c r="I157" s="10"/>
      <c r="J157" s="9" t="s">
        <v>176</v>
      </c>
      <c r="K157" s="13" t="s">
        <v>672</v>
      </c>
      <c r="L157" s="87" t="s">
        <v>674</v>
      </c>
      <c r="M157" s="10">
        <v>8</v>
      </c>
      <c r="N157" s="82">
        <v>8</v>
      </c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</row>
    <row r="158" spans="1:64" ht="30.75" customHeight="1">
      <c r="A158" s="8" t="s">
        <v>219</v>
      </c>
      <c r="B158" s="8" t="s">
        <v>652</v>
      </c>
      <c r="C158" s="8" t="s">
        <v>667</v>
      </c>
      <c r="D158" s="8" t="s">
        <v>505</v>
      </c>
      <c r="E158" s="8" t="s">
        <v>652</v>
      </c>
      <c r="F158" s="10"/>
      <c r="G158" s="11">
        <v>40726</v>
      </c>
      <c r="H158" s="12">
        <v>20</v>
      </c>
      <c r="I158" s="10"/>
      <c r="J158" s="9" t="s">
        <v>176</v>
      </c>
      <c r="K158" s="13" t="s">
        <v>672</v>
      </c>
      <c r="L158" s="87" t="s">
        <v>674</v>
      </c>
      <c r="M158" s="85">
        <v>8</v>
      </c>
      <c r="N158" s="10">
        <v>8</v>
      </c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</row>
    <row r="159" spans="1:64" ht="30.75" customHeight="1">
      <c r="A159" s="8" t="s">
        <v>219</v>
      </c>
      <c r="B159" s="8" t="s">
        <v>668</v>
      </c>
      <c r="C159" s="8" t="s">
        <v>669</v>
      </c>
      <c r="D159" s="8" t="s">
        <v>294</v>
      </c>
      <c r="E159" s="8" t="s">
        <v>668</v>
      </c>
      <c r="F159" s="10"/>
      <c r="G159" s="11">
        <v>40726</v>
      </c>
      <c r="H159" s="12">
        <v>20</v>
      </c>
      <c r="I159" s="10"/>
      <c r="J159" s="9" t="s">
        <v>176</v>
      </c>
      <c r="K159" s="13" t="s">
        <v>672</v>
      </c>
      <c r="L159" s="87" t="s">
        <v>674</v>
      </c>
      <c r="M159" s="10">
        <v>8</v>
      </c>
      <c r="N159" s="10">
        <v>8</v>
      </c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</row>
    <row r="160" spans="1:64" ht="30.75" customHeight="1">
      <c r="A160" s="8" t="s">
        <v>219</v>
      </c>
      <c r="B160" s="8" t="s">
        <v>652</v>
      </c>
      <c r="C160" s="8" t="s">
        <v>670</v>
      </c>
      <c r="D160" s="8" t="s">
        <v>671</v>
      </c>
      <c r="E160" s="8" t="s">
        <v>652</v>
      </c>
      <c r="F160" s="10"/>
      <c r="G160" s="11">
        <v>40696</v>
      </c>
      <c r="H160" s="12">
        <v>20</v>
      </c>
      <c r="I160" s="10"/>
      <c r="J160" s="9" t="s">
        <v>176</v>
      </c>
      <c r="K160" s="13" t="s">
        <v>672</v>
      </c>
      <c r="L160" s="41" t="s">
        <v>673</v>
      </c>
      <c r="M160" s="86">
        <v>8</v>
      </c>
      <c r="N160" s="10">
        <v>8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64" ht="21" customHeight="1">
      <c r="A161" s="8" t="s">
        <v>401</v>
      </c>
      <c r="B161" s="10"/>
      <c r="C161" s="25" t="s">
        <v>384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f>M162+M174+M177+M181</f>
        <v>214</v>
      </c>
      <c r="N161" s="26">
        <f aca="true" t="shared" si="31" ref="N161:BL161">N162+N174+N177+N181</f>
        <v>214</v>
      </c>
      <c r="O161" s="26">
        <f t="shared" si="31"/>
        <v>4</v>
      </c>
      <c r="P161" s="26">
        <f t="shared" si="31"/>
        <v>6</v>
      </c>
      <c r="Q161" s="26">
        <f t="shared" si="31"/>
        <v>10</v>
      </c>
      <c r="R161" s="26">
        <f t="shared" si="31"/>
        <v>0</v>
      </c>
      <c r="S161" s="26">
        <f t="shared" si="31"/>
        <v>0</v>
      </c>
      <c r="T161" s="26">
        <f t="shared" si="31"/>
        <v>0</v>
      </c>
      <c r="U161" s="26">
        <f t="shared" si="31"/>
        <v>2</v>
      </c>
      <c r="V161" s="26">
        <f t="shared" si="31"/>
        <v>0</v>
      </c>
      <c r="W161" s="26">
        <f t="shared" si="31"/>
        <v>0</v>
      </c>
      <c r="X161" s="26">
        <f t="shared" si="31"/>
        <v>0</v>
      </c>
      <c r="Y161" s="26">
        <f t="shared" si="31"/>
        <v>0</v>
      </c>
      <c r="Z161" s="26">
        <f t="shared" si="31"/>
        <v>0</v>
      </c>
      <c r="AA161" s="26">
        <f t="shared" si="31"/>
        <v>0</v>
      </c>
      <c r="AB161" s="26">
        <f t="shared" si="31"/>
        <v>8</v>
      </c>
      <c r="AC161" s="26">
        <f t="shared" si="31"/>
        <v>0</v>
      </c>
      <c r="AD161" s="26">
        <f t="shared" si="31"/>
        <v>0</v>
      </c>
      <c r="AE161" s="26">
        <f t="shared" si="31"/>
        <v>2</v>
      </c>
      <c r="AF161" s="26">
        <f t="shared" si="31"/>
        <v>1</v>
      </c>
      <c r="AG161" s="26">
        <f t="shared" si="31"/>
        <v>3</v>
      </c>
      <c r="AH161" s="26">
        <f t="shared" si="31"/>
        <v>0</v>
      </c>
      <c r="AI161" s="26">
        <f t="shared" si="31"/>
        <v>1</v>
      </c>
      <c r="AJ161" s="26">
        <f t="shared" si="31"/>
        <v>0</v>
      </c>
      <c r="AK161" s="26">
        <f t="shared" si="31"/>
        <v>0</v>
      </c>
      <c r="AL161" s="26">
        <f t="shared" si="31"/>
        <v>0</v>
      </c>
      <c r="AM161" s="26">
        <f t="shared" si="31"/>
        <v>0</v>
      </c>
      <c r="AN161" s="26">
        <f t="shared" si="31"/>
        <v>2</v>
      </c>
      <c r="AO161" s="26">
        <f t="shared" si="31"/>
        <v>0</v>
      </c>
      <c r="AP161" s="26">
        <f t="shared" si="31"/>
        <v>0</v>
      </c>
      <c r="AQ161" s="26">
        <f t="shared" si="31"/>
        <v>2</v>
      </c>
      <c r="AR161" s="26">
        <f t="shared" si="31"/>
        <v>3</v>
      </c>
      <c r="AS161" s="26">
        <f t="shared" si="31"/>
        <v>0</v>
      </c>
      <c r="AT161" s="26">
        <f t="shared" si="31"/>
        <v>0</v>
      </c>
      <c r="AU161" s="26">
        <f t="shared" si="31"/>
        <v>3</v>
      </c>
      <c r="AV161" s="26">
        <f t="shared" si="31"/>
        <v>0</v>
      </c>
      <c r="AW161" s="26">
        <f t="shared" si="31"/>
        <v>0</v>
      </c>
      <c r="AX161" s="26">
        <f t="shared" si="31"/>
        <v>0</v>
      </c>
      <c r="AY161" s="26">
        <f t="shared" si="31"/>
        <v>0</v>
      </c>
      <c r="AZ161" s="26">
        <f t="shared" si="31"/>
        <v>0</v>
      </c>
      <c r="BA161" s="26">
        <f t="shared" si="31"/>
        <v>0</v>
      </c>
      <c r="BB161" s="26">
        <f t="shared" si="31"/>
        <v>0</v>
      </c>
      <c r="BC161" s="26">
        <f t="shared" si="31"/>
        <v>0</v>
      </c>
      <c r="BD161" s="26">
        <f t="shared" si="31"/>
        <v>0</v>
      </c>
      <c r="BE161" s="26">
        <f t="shared" si="31"/>
        <v>0</v>
      </c>
      <c r="BF161" s="26">
        <f t="shared" si="31"/>
        <v>0</v>
      </c>
      <c r="BG161" s="26">
        <f t="shared" si="31"/>
        <v>2</v>
      </c>
      <c r="BH161" s="26">
        <f t="shared" si="31"/>
        <v>0</v>
      </c>
      <c r="BI161" s="26">
        <f t="shared" si="31"/>
        <v>0</v>
      </c>
      <c r="BJ161" s="26">
        <f t="shared" si="31"/>
        <v>0</v>
      </c>
      <c r="BK161" s="26">
        <f t="shared" si="31"/>
        <v>0</v>
      </c>
      <c r="BL161" s="26">
        <f t="shared" si="31"/>
        <v>0</v>
      </c>
    </row>
    <row r="162" spans="1:64" ht="21" customHeight="1">
      <c r="A162" s="8" t="s">
        <v>401</v>
      </c>
      <c r="B162" s="10"/>
      <c r="C162" s="25" t="s">
        <v>385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f>SUM(M163:M173)</f>
        <v>166</v>
      </c>
      <c r="N162" s="26">
        <f aca="true" t="shared" si="32" ref="N162:BL162">SUM(N163:N173)</f>
        <v>166</v>
      </c>
      <c r="O162" s="26">
        <f t="shared" si="32"/>
        <v>1</v>
      </c>
      <c r="P162" s="26">
        <f t="shared" si="32"/>
        <v>3</v>
      </c>
      <c r="Q162" s="26">
        <f t="shared" si="32"/>
        <v>5</v>
      </c>
      <c r="R162" s="26">
        <f t="shared" si="32"/>
        <v>0</v>
      </c>
      <c r="S162" s="26">
        <f t="shared" si="32"/>
        <v>0</v>
      </c>
      <c r="T162" s="26">
        <f t="shared" si="32"/>
        <v>0</v>
      </c>
      <c r="U162" s="26">
        <f t="shared" si="32"/>
        <v>0</v>
      </c>
      <c r="V162" s="26">
        <f t="shared" si="32"/>
        <v>0</v>
      </c>
      <c r="W162" s="26">
        <f t="shared" si="32"/>
        <v>0</v>
      </c>
      <c r="X162" s="26">
        <f t="shared" si="32"/>
        <v>0</v>
      </c>
      <c r="Y162" s="26">
        <f t="shared" si="32"/>
        <v>0</v>
      </c>
      <c r="Z162" s="26">
        <f t="shared" si="32"/>
        <v>0</v>
      </c>
      <c r="AA162" s="26">
        <f t="shared" si="32"/>
        <v>0</v>
      </c>
      <c r="AB162" s="26">
        <f t="shared" si="32"/>
        <v>0</v>
      </c>
      <c r="AC162" s="26">
        <f t="shared" si="32"/>
        <v>0</v>
      </c>
      <c r="AD162" s="26">
        <f t="shared" si="32"/>
        <v>0</v>
      </c>
      <c r="AE162" s="26">
        <f t="shared" si="32"/>
        <v>0</v>
      </c>
      <c r="AF162" s="26">
        <f t="shared" si="32"/>
        <v>0</v>
      </c>
      <c r="AG162" s="26">
        <f t="shared" si="32"/>
        <v>0</v>
      </c>
      <c r="AH162" s="26">
        <f t="shared" si="32"/>
        <v>0</v>
      </c>
      <c r="AI162" s="26">
        <f t="shared" si="32"/>
        <v>0</v>
      </c>
      <c r="AJ162" s="26">
        <f t="shared" si="32"/>
        <v>0</v>
      </c>
      <c r="AK162" s="26">
        <f t="shared" si="32"/>
        <v>0</v>
      </c>
      <c r="AL162" s="26">
        <f t="shared" si="32"/>
        <v>0</v>
      </c>
      <c r="AM162" s="26">
        <f t="shared" si="32"/>
        <v>0</v>
      </c>
      <c r="AN162" s="26">
        <f t="shared" si="32"/>
        <v>2</v>
      </c>
      <c r="AO162" s="26">
        <f t="shared" si="32"/>
        <v>0</v>
      </c>
      <c r="AP162" s="26">
        <f t="shared" si="32"/>
        <v>0</v>
      </c>
      <c r="AQ162" s="26">
        <f t="shared" si="32"/>
        <v>2</v>
      </c>
      <c r="AR162" s="26">
        <f t="shared" si="32"/>
        <v>3</v>
      </c>
      <c r="AS162" s="26">
        <f t="shared" si="32"/>
        <v>0</v>
      </c>
      <c r="AT162" s="26">
        <f t="shared" si="32"/>
        <v>0</v>
      </c>
      <c r="AU162" s="26">
        <f t="shared" si="32"/>
        <v>3</v>
      </c>
      <c r="AV162" s="26">
        <f t="shared" si="32"/>
        <v>0</v>
      </c>
      <c r="AW162" s="26">
        <f t="shared" si="32"/>
        <v>0</v>
      </c>
      <c r="AX162" s="26">
        <f t="shared" si="32"/>
        <v>0</v>
      </c>
      <c r="AY162" s="26">
        <f t="shared" si="32"/>
        <v>0</v>
      </c>
      <c r="AZ162" s="26">
        <f t="shared" si="32"/>
        <v>0</v>
      </c>
      <c r="BA162" s="26">
        <f t="shared" si="32"/>
        <v>0</v>
      </c>
      <c r="BB162" s="26">
        <f t="shared" si="32"/>
        <v>0</v>
      </c>
      <c r="BC162" s="26">
        <f t="shared" si="32"/>
        <v>0</v>
      </c>
      <c r="BD162" s="26">
        <f t="shared" si="32"/>
        <v>0</v>
      </c>
      <c r="BE162" s="26">
        <f t="shared" si="32"/>
        <v>0</v>
      </c>
      <c r="BF162" s="26">
        <f t="shared" si="32"/>
        <v>0</v>
      </c>
      <c r="BG162" s="26">
        <f t="shared" si="32"/>
        <v>0</v>
      </c>
      <c r="BH162" s="26">
        <f t="shared" si="32"/>
        <v>0</v>
      </c>
      <c r="BI162" s="26">
        <f t="shared" si="32"/>
        <v>0</v>
      </c>
      <c r="BJ162" s="26">
        <f t="shared" si="32"/>
        <v>0</v>
      </c>
      <c r="BK162" s="26">
        <f t="shared" si="32"/>
        <v>0</v>
      </c>
      <c r="BL162" s="26">
        <f t="shared" si="32"/>
        <v>0</v>
      </c>
    </row>
    <row r="163" spans="1:64" ht="27.75" customHeight="1">
      <c r="A163" s="8" t="s">
        <v>401</v>
      </c>
      <c r="B163" s="8" t="s">
        <v>238</v>
      </c>
      <c r="C163" s="9" t="s">
        <v>239</v>
      </c>
      <c r="D163" s="9" t="s">
        <v>240</v>
      </c>
      <c r="E163" s="9" t="s">
        <v>241</v>
      </c>
      <c r="F163" s="9" t="s">
        <v>242</v>
      </c>
      <c r="G163" s="11">
        <v>40728</v>
      </c>
      <c r="H163" s="12">
        <v>0</v>
      </c>
      <c r="I163" s="12">
        <v>15</v>
      </c>
      <c r="J163" s="9" t="s">
        <v>69</v>
      </c>
      <c r="K163" s="13" t="s">
        <v>243</v>
      </c>
      <c r="L163" s="13" t="s">
        <v>244</v>
      </c>
      <c r="M163" s="34">
        <v>8</v>
      </c>
      <c r="N163" s="34">
        <v>8</v>
      </c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75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75">
        <v>2</v>
      </c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</row>
    <row r="164" spans="1:64" ht="27.75" customHeight="1">
      <c r="A164" s="8" t="s">
        <v>401</v>
      </c>
      <c r="B164" s="8" t="s">
        <v>238</v>
      </c>
      <c r="C164" s="9" t="s">
        <v>245</v>
      </c>
      <c r="D164" s="9" t="s">
        <v>240</v>
      </c>
      <c r="E164" s="9" t="s">
        <v>241</v>
      </c>
      <c r="F164" s="9" t="s">
        <v>246</v>
      </c>
      <c r="G164" s="11">
        <v>40728</v>
      </c>
      <c r="H164" s="12">
        <v>0</v>
      </c>
      <c r="I164" s="12">
        <v>15</v>
      </c>
      <c r="J164" s="9" t="s">
        <v>69</v>
      </c>
      <c r="K164" s="13" t="s">
        <v>243</v>
      </c>
      <c r="L164" s="13" t="s">
        <v>244</v>
      </c>
      <c r="M164" s="34">
        <v>25</v>
      </c>
      <c r="N164" s="34">
        <v>25</v>
      </c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75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>
        <v>1</v>
      </c>
      <c r="AO164" s="34"/>
      <c r="AP164" s="34"/>
      <c r="AQ164" s="75"/>
      <c r="AR164" s="34">
        <v>1</v>
      </c>
      <c r="AS164" s="34"/>
      <c r="AT164" s="34"/>
      <c r="AU164" s="34">
        <v>1</v>
      </c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64" ht="25.5" customHeight="1">
      <c r="A165" s="8" t="s">
        <v>401</v>
      </c>
      <c r="B165" s="8" t="s">
        <v>238</v>
      </c>
      <c r="C165" s="9" t="s">
        <v>409</v>
      </c>
      <c r="D165" s="9" t="s">
        <v>410</v>
      </c>
      <c r="E165" s="9" t="s">
        <v>411</v>
      </c>
      <c r="F165" s="9" t="s">
        <v>412</v>
      </c>
      <c r="G165" s="11">
        <v>40728</v>
      </c>
      <c r="H165" s="12">
        <v>0</v>
      </c>
      <c r="I165" s="12">
        <v>15</v>
      </c>
      <c r="J165" s="9" t="s">
        <v>176</v>
      </c>
      <c r="K165" s="20" t="s">
        <v>243</v>
      </c>
      <c r="L165" s="20" t="s">
        <v>244</v>
      </c>
      <c r="M165" s="34">
        <v>25</v>
      </c>
      <c r="N165" s="34">
        <v>25</v>
      </c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75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>
        <v>1</v>
      </c>
      <c r="AO165" s="34"/>
      <c r="AP165" s="34"/>
      <c r="AQ165" s="75"/>
      <c r="AR165" s="34">
        <v>1</v>
      </c>
      <c r="AS165" s="34"/>
      <c r="AT165" s="34"/>
      <c r="AU165" s="34">
        <v>1</v>
      </c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</row>
    <row r="166" spans="1:64" ht="27.75" customHeight="1">
      <c r="A166" s="8" t="s">
        <v>401</v>
      </c>
      <c r="B166" s="8" t="s">
        <v>247</v>
      </c>
      <c r="C166" s="9" t="s">
        <v>248</v>
      </c>
      <c r="D166" s="9" t="s">
        <v>249</v>
      </c>
      <c r="E166" s="9" t="s">
        <v>247</v>
      </c>
      <c r="F166" s="9" t="s">
        <v>250</v>
      </c>
      <c r="G166" s="11">
        <v>40732</v>
      </c>
      <c r="H166" s="12">
        <v>0</v>
      </c>
      <c r="I166" s="12">
        <v>15</v>
      </c>
      <c r="J166" s="9" t="s">
        <v>176</v>
      </c>
      <c r="K166" s="13" t="s">
        <v>243</v>
      </c>
      <c r="L166" s="13" t="s">
        <v>244</v>
      </c>
      <c r="M166" s="34">
        <v>16</v>
      </c>
      <c r="N166" s="34">
        <v>16</v>
      </c>
      <c r="O166" s="34">
        <v>1</v>
      </c>
      <c r="P166" s="34">
        <v>3</v>
      </c>
      <c r="Q166" s="34">
        <v>5</v>
      </c>
      <c r="R166" s="34"/>
      <c r="S166" s="34"/>
      <c r="T166" s="34"/>
      <c r="U166" s="34"/>
      <c r="V166" s="34"/>
      <c r="W166" s="34"/>
      <c r="X166" s="34"/>
      <c r="Y166" s="34"/>
      <c r="Z166" s="34"/>
      <c r="AA166" s="75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75"/>
      <c r="AR166" s="34">
        <v>1</v>
      </c>
      <c r="AS166" s="34"/>
      <c r="AT166" s="34"/>
      <c r="AU166" s="34">
        <v>1</v>
      </c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</row>
    <row r="167" spans="1:64" ht="27.75" customHeight="1">
      <c r="A167" s="8" t="s">
        <v>401</v>
      </c>
      <c r="B167" s="8" t="s">
        <v>251</v>
      </c>
      <c r="C167" s="9" t="s">
        <v>252</v>
      </c>
      <c r="D167" s="9" t="s">
        <v>253</v>
      </c>
      <c r="E167" s="9" t="s">
        <v>254</v>
      </c>
      <c r="F167" s="9" t="s">
        <v>255</v>
      </c>
      <c r="G167" s="11">
        <v>40743</v>
      </c>
      <c r="H167" s="12">
        <v>0</v>
      </c>
      <c r="I167" s="12">
        <v>15</v>
      </c>
      <c r="J167" s="9" t="s">
        <v>176</v>
      </c>
      <c r="K167" s="13" t="s">
        <v>243</v>
      </c>
      <c r="L167" s="13" t="s">
        <v>244</v>
      </c>
      <c r="M167" s="34">
        <v>12</v>
      </c>
      <c r="N167" s="34">
        <v>12</v>
      </c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75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75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64" ht="27.75" customHeight="1">
      <c r="A168" s="8" t="s">
        <v>401</v>
      </c>
      <c r="B168" s="8" t="s">
        <v>251</v>
      </c>
      <c r="C168" s="9" t="s">
        <v>256</v>
      </c>
      <c r="D168" s="9" t="s">
        <v>253</v>
      </c>
      <c r="E168" s="9" t="s">
        <v>254</v>
      </c>
      <c r="F168" s="9" t="s">
        <v>257</v>
      </c>
      <c r="G168" s="11">
        <v>40743</v>
      </c>
      <c r="H168" s="12">
        <v>0</v>
      </c>
      <c r="I168" s="12">
        <v>15</v>
      </c>
      <c r="J168" s="9" t="s">
        <v>176</v>
      </c>
      <c r="K168" s="13" t="s">
        <v>243</v>
      </c>
      <c r="L168" s="13" t="s">
        <v>244</v>
      </c>
      <c r="M168" s="34">
        <v>12</v>
      </c>
      <c r="N168" s="34">
        <v>12</v>
      </c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75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75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64" ht="27.75" customHeight="1">
      <c r="A169" s="8" t="s">
        <v>401</v>
      </c>
      <c r="B169" s="8" t="s">
        <v>251</v>
      </c>
      <c r="C169" s="22" t="s">
        <v>639</v>
      </c>
      <c r="D169" s="9" t="s">
        <v>253</v>
      </c>
      <c r="E169" s="22" t="s">
        <v>254</v>
      </c>
      <c r="F169" s="22" t="s">
        <v>640</v>
      </c>
      <c r="G169" s="78">
        <v>40738</v>
      </c>
      <c r="H169" s="79">
        <v>0</v>
      </c>
      <c r="I169" s="79">
        <v>15</v>
      </c>
      <c r="J169" s="9" t="s">
        <v>176</v>
      </c>
      <c r="K169" s="13" t="s">
        <v>243</v>
      </c>
      <c r="L169" s="13" t="s">
        <v>244</v>
      </c>
      <c r="M169" s="34">
        <v>12</v>
      </c>
      <c r="N169" s="34">
        <v>12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75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75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</row>
    <row r="170" spans="1:64" ht="27.75" customHeight="1">
      <c r="A170" s="8" t="s">
        <v>401</v>
      </c>
      <c r="B170" s="8" t="s">
        <v>251</v>
      </c>
      <c r="C170" s="9" t="s">
        <v>258</v>
      </c>
      <c r="D170" s="9" t="s">
        <v>259</v>
      </c>
      <c r="E170" s="9" t="s">
        <v>251</v>
      </c>
      <c r="F170" s="9" t="s">
        <v>260</v>
      </c>
      <c r="G170" s="11">
        <v>40735</v>
      </c>
      <c r="H170" s="12">
        <v>0</v>
      </c>
      <c r="I170" s="12">
        <v>15</v>
      </c>
      <c r="J170" s="9" t="s">
        <v>176</v>
      </c>
      <c r="K170" s="13" t="s">
        <v>243</v>
      </c>
      <c r="L170" s="13" t="s">
        <v>244</v>
      </c>
      <c r="M170" s="34">
        <v>12</v>
      </c>
      <c r="N170" s="34">
        <v>12</v>
      </c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75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75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64" ht="27.75" customHeight="1">
      <c r="A171" s="8" t="s">
        <v>401</v>
      </c>
      <c r="B171" s="8" t="s">
        <v>251</v>
      </c>
      <c r="C171" s="9" t="s">
        <v>261</v>
      </c>
      <c r="D171" s="9" t="s">
        <v>259</v>
      </c>
      <c r="E171" s="9" t="s">
        <v>251</v>
      </c>
      <c r="F171" s="9" t="s">
        <v>262</v>
      </c>
      <c r="G171" s="11">
        <v>40735</v>
      </c>
      <c r="H171" s="12">
        <v>0</v>
      </c>
      <c r="I171" s="12">
        <v>15</v>
      </c>
      <c r="J171" s="9" t="s">
        <v>176</v>
      </c>
      <c r="K171" s="13" t="s">
        <v>243</v>
      </c>
      <c r="L171" s="13" t="s">
        <v>244</v>
      </c>
      <c r="M171" s="34">
        <v>12</v>
      </c>
      <c r="N171" s="34">
        <v>12</v>
      </c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75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75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2" spans="1:64" ht="38.25">
      <c r="A172" s="8" t="s">
        <v>401</v>
      </c>
      <c r="B172" s="8" t="s">
        <v>251</v>
      </c>
      <c r="C172" s="9" t="s">
        <v>413</v>
      </c>
      <c r="D172" s="9" t="s">
        <v>414</v>
      </c>
      <c r="E172" s="9" t="s">
        <v>415</v>
      </c>
      <c r="F172" s="9" t="s">
        <v>416</v>
      </c>
      <c r="G172" s="11">
        <v>40728</v>
      </c>
      <c r="H172" s="12">
        <v>0</v>
      </c>
      <c r="I172" s="12">
        <v>15</v>
      </c>
      <c r="J172" s="9" t="s">
        <v>176</v>
      </c>
      <c r="K172" s="20" t="s">
        <v>243</v>
      </c>
      <c r="L172" s="20" t="s">
        <v>244</v>
      </c>
      <c r="M172" s="34">
        <v>16</v>
      </c>
      <c r="N172" s="34">
        <v>16</v>
      </c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75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75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</row>
    <row r="173" spans="1:64" ht="38.25">
      <c r="A173" s="8" t="s">
        <v>401</v>
      </c>
      <c r="B173" s="8" t="s">
        <v>251</v>
      </c>
      <c r="C173" s="9" t="s">
        <v>413</v>
      </c>
      <c r="D173" s="9" t="s">
        <v>230</v>
      </c>
      <c r="E173" s="9" t="s">
        <v>251</v>
      </c>
      <c r="F173" s="9" t="s">
        <v>416</v>
      </c>
      <c r="G173" s="11">
        <v>40728</v>
      </c>
      <c r="H173" s="12">
        <v>0</v>
      </c>
      <c r="I173" s="12">
        <v>15</v>
      </c>
      <c r="J173" s="9" t="s">
        <v>176</v>
      </c>
      <c r="K173" s="20" t="s">
        <v>243</v>
      </c>
      <c r="L173" s="20" t="s">
        <v>244</v>
      </c>
      <c r="M173" s="34">
        <v>16</v>
      </c>
      <c r="N173" s="34">
        <v>16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75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75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</row>
    <row r="174" spans="1:64" ht="12.75">
      <c r="A174" s="8" t="s">
        <v>401</v>
      </c>
      <c r="B174" s="42"/>
      <c r="C174" s="43" t="s">
        <v>386</v>
      </c>
      <c r="D174" s="42"/>
      <c r="E174" s="42"/>
      <c r="F174" s="42"/>
      <c r="G174" s="42"/>
      <c r="H174" s="44"/>
      <c r="I174" s="44"/>
      <c r="J174" s="42"/>
      <c r="K174" s="42"/>
      <c r="L174" s="20"/>
      <c r="M174" s="45">
        <f aca="true" t="shared" si="33" ref="M174:AR174">SUM(M175:M176)</f>
        <v>0</v>
      </c>
      <c r="N174" s="45">
        <f t="shared" si="33"/>
        <v>0</v>
      </c>
      <c r="O174" s="45">
        <f t="shared" si="33"/>
        <v>2</v>
      </c>
      <c r="P174" s="45">
        <f t="shared" si="33"/>
        <v>0</v>
      </c>
      <c r="Q174" s="45">
        <f t="shared" si="33"/>
        <v>0</v>
      </c>
      <c r="R174" s="45">
        <f t="shared" si="33"/>
        <v>0</v>
      </c>
      <c r="S174" s="45">
        <f t="shared" si="33"/>
        <v>0</v>
      </c>
      <c r="T174" s="45">
        <f t="shared" si="33"/>
        <v>0</v>
      </c>
      <c r="U174" s="45">
        <f t="shared" si="33"/>
        <v>2</v>
      </c>
      <c r="V174" s="45">
        <f t="shared" si="33"/>
        <v>0</v>
      </c>
      <c r="W174" s="45">
        <f t="shared" si="33"/>
        <v>0</v>
      </c>
      <c r="X174" s="45">
        <f t="shared" si="33"/>
        <v>0</v>
      </c>
      <c r="Y174" s="45">
        <f t="shared" si="33"/>
        <v>0</v>
      </c>
      <c r="Z174" s="45">
        <f t="shared" si="33"/>
        <v>0</v>
      </c>
      <c r="AA174" s="45">
        <f t="shared" si="33"/>
        <v>0</v>
      </c>
      <c r="AB174" s="45">
        <f t="shared" si="33"/>
        <v>8</v>
      </c>
      <c r="AC174" s="45">
        <f t="shared" si="33"/>
        <v>0</v>
      </c>
      <c r="AD174" s="45">
        <f t="shared" si="33"/>
        <v>0</v>
      </c>
      <c r="AE174" s="45">
        <f t="shared" si="33"/>
        <v>2</v>
      </c>
      <c r="AF174" s="45">
        <f t="shared" si="33"/>
        <v>0</v>
      </c>
      <c r="AG174" s="45">
        <f t="shared" si="33"/>
        <v>0</v>
      </c>
      <c r="AH174" s="45">
        <f t="shared" si="33"/>
        <v>0</v>
      </c>
      <c r="AI174" s="45">
        <f t="shared" si="33"/>
        <v>0</v>
      </c>
      <c r="AJ174" s="45">
        <f t="shared" si="33"/>
        <v>0</v>
      </c>
      <c r="AK174" s="45">
        <f t="shared" si="33"/>
        <v>0</v>
      </c>
      <c r="AL174" s="45">
        <f t="shared" si="33"/>
        <v>0</v>
      </c>
      <c r="AM174" s="45">
        <f t="shared" si="33"/>
        <v>0</v>
      </c>
      <c r="AN174" s="45">
        <f t="shared" si="33"/>
        <v>0</v>
      </c>
      <c r="AO174" s="45">
        <f t="shared" si="33"/>
        <v>0</v>
      </c>
      <c r="AP174" s="45">
        <f t="shared" si="33"/>
        <v>0</v>
      </c>
      <c r="AQ174" s="45">
        <f t="shared" si="33"/>
        <v>0</v>
      </c>
      <c r="AR174" s="45">
        <f t="shared" si="33"/>
        <v>0</v>
      </c>
      <c r="AS174" s="45">
        <f aca="true" t="shared" si="34" ref="AS174:BL174">SUM(AS175:AS176)</f>
        <v>0</v>
      </c>
      <c r="AT174" s="45">
        <f t="shared" si="34"/>
        <v>0</v>
      </c>
      <c r="AU174" s="45">
        <f t="shared" si="34"/>
        <v>0</v>
      </c>
      <c r="AV174" s="45">
        <f t="shared" si="34"/>
        <v>0</v>
      </c>
      <c r="AW174" s="45">
        <f t="shared" si="34"/>
        <v>0</v>
      </c>
      <c r="AX174" s="45">
        <f t="shared" si="34"/>
        <v>0</v>
      </c>
      <c r="AY174" s="45">
        <f t="shared" si="34"/>
        <v>0</v>
      </c>
      <c r="AZ174" s="45">
        <f t="shared" si="34"/>
        <v>0</v>
      </c>
      <c r="BA174" s="45">
        <f t="shared" si="34"/>
        <v>0</v>
      </c>
      <c r="BB174" s="45">
        <f t="shared" si="34"/>
        <v>0</v>
      </c>
      <c r="BC174" s="45">
        <f t="shared" si="34"/>
        <v>0</v>
      </c>
      <c r="BD174" s="45">
        <f t="shared" si="34"/>
        <v>0</v>
      </c>
      <c r="BE174" s="45">
        <f t="shared" si="34"/>
        <v>0</v>
      </c>
      <c r="BF174" s="45">
        <f t="shared" si="34"/>
        <v>0</v>
      </c>
      <c r="BG174" s="45">
        <f t="shared" si="34"/>
        <v>2</v>
      </c>
      <c r="BH174" s="45">
        <f t="shared" si="34"/>
        <v>0</v>
      </c>
      <c r="BI174" s="45">
        <f t="shared" si="34"/>
        <v>0</v>
      </c>
      <c r="BJ174" s="45">
        <f t="shared" si="34"/>
        <v>0</v>
      </c>
      <c r="BK174" s="45">
        <f t="shared" si="34"/>
        <v>0</v>
      </c>
      <c r="BL174" s="45">
        <f t="shared" si="34"/>
        <v>0</v>
      </c>
    </row>
    <row r="175" spans="1:64" ht="12.75">
      <c r="A175" s="8" t="s">
        <v>401</v>
      </c>
      <c r="B175" s="42"/>
      <c r="C175" s="42" t="s">
        <v>400</v>
      </c>
      <c r="D175" s="42"/>
      <c r="E175" s="42"/>
      <c r="F175" s="42"/>
      <c r="G175" s="42"/>
      <c r="H175" s="44"/>
      <c r="I175" s="44"/>
      <c r="J175" s="42"/>
      <c r="K175" s="42"/>
      <c r="L175" s="20"/>
      <c r="M175" s="46"/>
      <c r="N175" s="44"/>
      <c r="O175" s="44">
        <v>2</v>
      </c>
      <c r="P175" s="44"/>
      <c r="Q175" s="44"/>
      <c r="R175" s="44"/>
      <c r="S175" s="44"/>
      <c r="T175" s="44"/>
      <c r="U175" s="44">
        <v>2</v>
      </c>
      <c r="V175" s="44"/>
      <c r="W175" s="44"/>
      <c r="X175" s="44"/>
      <c r="Y175" s="44"/>
      <c r="Z175" s="44"/>
      <c r="AA175" s="47"/>
      <c r="AB175" s="44">
        <v>8</v>
      </c>
      <c r="AC175" s="44"/>
      <c r="AD175" s="44"/>
      <c r="AE175" s="44">
        <v>2</v>
      </c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7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</row>
    <row r="176" spans="1:64" ht="25.5">
      <c r="A176" s="8" t="s">
        <v>401</v>
      </c>
      <c r="B176" s="42"/>
      <c r="C176" s="22" t="s">
        <v>396</v>
      </c>
      <c r="D176" s="22" t="s">
        <v>397</v>
      </c>
      <c r="E176" s="42"/>
      <c r="F176" s="42"/>
      <c r="G176" s="42"/>
      <c r="H176" s="44"/>
      <c r="I176" s="44"/>
      <c r="J176" s="42"/>
      <c r="K176" s="42"/>
      <c r="L176" s="20"/>
      <c r="M176" s="46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7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7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>
        <v>2</v>
      </c>
      <c r="BH176" s="44"/>
      <c r="BI176" s="44"/>
      <c r="BJ176" s="44"/>
      <c r="BK176" s="44"/>
      <c r="BL176" s="44"/>
    </row>
    <row r="177" spans="1:64" ht="18.75" customHeight="1">
      <c r="A177" s="8" t="s">
        <v>401</v>
      </c>
      <c r="B177" s="42"/>
      <c r="C177" s="88" t="s">
        <v>399</v>
      </c>
      <c r="D177" s="22"/>
      <c r="E177" s="42"/>
      <c r="F177" s="42"/>
      <c r="G177" s="42"/>
      <c r="H177" s="44"/>
      <c r="I177" s="44"/>
      <c r="J177" s="42"/>
      <c r="K177" s="42"/>
      <c r="L177" s="20"/>
      <c r="M177" s="45">
        <f>SUM(M178:M180)</f>
        <v>36</v>
      </c>
      <c r="N177" s="45">
        <f aca="true" t="shared" si="35" ref="N177:BL177">SUM(N178:N180)</f>
        <v>36</v>
      </c>
      <c r="O177" s="45">
        <f t="shared" si="35"/>
        <v>0</v>
      </c>
      <c r="P177" s="45">
        <f t="shared" si="35"/>
        <v>0</v>
      </c>
      <c r="Q177" s="45">
        <f t="shared" si="35"/>
        <v>0</v>
      </c>
      <c r="R177" s="45">
        <f t="shared" si="35"/>
        <v>0</v>
      </c>
      <c r="S177" s="45">
        <f t="shared" si="35"/>
        <v>0</v>
      </c>
      <c r="T177" s="45">
        <f t="shared" si="35"/>
        <v>0</v>
      </c>
      <c r="U177" s="45">
        <f t="shared" si="35"/>
        <v>0</v>
      </c>
      <c r="V177" s="45">
        <f t="shared" si="35"/>
        <v>0</v>
      </c>
      <c r="W177" s="45">
        <f t="shared" si="35"/>
        <v>0</v>
      </c>
      <c r="X177" s="45">
        <f t="shared" si="35"/>
        <v>0</v>
      </c>
      <c r="Y177" s="45">
        <f t="shared" si="35"/>
        <v>0</v>
      </c>
      <c r="Z177" s="45">
        <f t="shared" si="35"/>
        <v>0</v>
      </c>
      <c r="AA177" s="45">
        <f t="shared" si="35"/>
        <v>0</v>
      </c>
      <c r="AB177" s="45">
        <f t="shared" si="35"/>
        <v>0</v>
      </c>
      <c r="AC177" s="45">
        <f t="shared" si="35"/>
        <v>0</v>
      </c>
      <c r="AD177" s="45">
        <f t="shared" si="35"/>
        <v>0</v>
      </c>
      <c r="AE177" s="45">
        <f t="shared" si="35"/>
        <v>0</v>
      </c>
      <c r="AF177" s="45">
        <f t="shared" si="35"/>
        <v>0</v>
      </c>
      <c r="AG177" s="45">
        <f t="shared" si="35"/>
        <v>0</v>
      </c>
      <c r="AH177" s="45">
        <f t="shared" si="35"/>
        <v>0</v>
      </c>
      <c r="AI177" s="45">
        <f t="shared" si="35"/>
        <v>0</v>
      </c>
      <c r="AJ177" s="45">
        <f t="shared" si="35"/>
        <v>0</v>
      </c>
      <c r="AK177" s="45">
        <f t="shared" si="35"/>
        <v>0</v>
      </c>
      <c r="AL177" s="45">
        <f t="shared" si="35"/>
        <v>0</v>
      </c>
      <c r="AM177" s="45">
        <f t="shared" si="35"/>
        <v>0</v>
      </c>
      <c r="AN177" s="45">
        <f t="shared" si="35"/>
        <v>0</v>
      </c>
      <c r="AO177" s="45">
        <f t="shared" si="35"/>
        <v>0</v>
      </c>
      <c r="AP177" s="45">
        <f t="shared" si="35"/>
        <v>0</v>
      </c>
      <c r="AQ177" s="45">
        <f t="shared" si="35"/>
        <v>0</v>
      </c>
      <c r="AR177" s="45">
        <f t="shared" si="35"/>
        <v>0</v>
      </c>
      <c r="AS177" s="45">
        <f t="shared" si="35"/>
        <v>0</v>
      </c>
      <c r="AT177" s="45">
        <f t="shared" si="35"/>
        <v>0</v>
      </c>
      <c r="AU177" s="45">
        <f t="shared" si="35"/>
        <v>0</v>
      </c>
      <c r="AV177" s="45">
        <f t="shared" si="35"/>
        <v>0</v>
      </c>
      <c r="AW177" s="45">
        <f t="shared" si="35"/>
        <v>0</v>
      </c>
      <c r="AX177" s="45">
        <f t="shared" si="35"/>
        <v>0</v>
      </c>
      <c r="AY177" s="45">
        <f t="shared" si="35"/>
        <v>0</v>
      </c>
      <c r="AZ177" s="45">
        <f t="shared" si="35"/>
        <v>0</v>
      </c>
      <c r="BA177" s="45">
        <f t="shared" si="35"/>
        <v>0</v>
      </c>
      <c r="BB177" s="45">
        <f t="shared" si="35"/>
        <v>0</v>
      </c>
      <c r="BC177" s="45">
        <f t="shared" si="35"/>
        <v>0</v>
      </c>
      <c r="BD177" s="45">
        <f t="shared" si="35"/>
        <v>0</v>
      </c>
      <c r="BE177" s="45">
        <f t="shared" si="35"/>
        <v>0</v>
      </c>
      <c r="BF177" s="45">
        <f t="shared" si="35"/>
        <v>0</v>
      </c>
      <c r="BG177" s="45">
        <f t="shared" si="35"/>
        <v>0</v>
      </c>
      <c r="BH177" s="45">
        <f t="shared" si="35"/>
        <v>0</v>
      </c>
      <c r="BI177" s="45">
        <f t="shared" si="35"/>
        <v>0</v>
      </c>
      <c r="BJ177" s="45">
        <f t="shared" si="35"/>
        <v>0</v>
      </c>
      <c r="BK177" s="45">
        <f t="shared" si="35"/>
        <v>0</v>
      </c>
      <c r="BL177" s="45">
        <f t="shared" si="35"/>
        <v>0</v>
      </c>
    </row>
    <row r="178" spans="1:64" ht="12.75">
      <c r="A178" s="8" t="s">
        <v>401</v>
      </c>
      <c r="B178" s="42" t="s">
        <v>675</v>
      </c>
      <c r="C178" s="20" t="s">
        <v>676</v>
      </c>
      <c r="D178" s="42" t="s">
        <v>505</v>
      </c>
      <c r="E178" s="42" t="s">
        <v>677</v>
      </c>
      <c r="F178" s="42"/>
      <c r="G178" s="11" t="s">
        <v>683</v>
      </c>
      <c r="H178" s="42">
        <v>20</v>
      </c>
      <c r="I178" s="42"/>
      <c r="J178" s="42" t="s">
        <v>176</v>
      </c>
      <c r="K178" s="42" t="s">
        <v>681</v>
      </c>
      <c r="L178" s="20" t="s">
        <v>682</v>
      </c>
      <c r="M178" s="46">
        <v>20</v>
      </c>
      <c r="N178" s="44">
        <v>20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7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7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</row>
    <row r="179" spans="1:64" ht="12.75">
      <c r="A179" s="8" t="s">
        <v>401</v>
      </c>
      <c r="B179" s="42" t="s">
        <v>678</v>
      </c>
      <c r="C179" s="20" t="s">
        <v>679</v>
      </c>
      <c r="D179" s="42" t="s">
        <v>505</v>
      </c>
      <c r="E179" s="42" t="s">
        <v>677</v>
      </c>
      <c r="F179" s="42"/>
      <c r="G179" s="11" t="s">
        <v>683</v>
      </c>
      <c r="H179" s="42">
        <v>20</v>
      </c>
      <c r="I179" s="42"/>
      <c r="J179" s="42" t="s">
        <v>176</v>
      </c>
      <c r="K179" s="42" t="s">
        <v>681</v>
      </c>
      <c r="L179" s="20" t="s">
        <v>682</v>
      </c>
      <c r="M179" s="46">
        <v>8</v>
      </c>
      <c r="N179" s="44">
        <v>8</v>
      </c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7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7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</row>
    <row r="180" spans="1:64" ht="12.75">
      <c r="A180" s="8" t="s">
        <v>401</v>
      </c>
      <c r="B180" s="42" t="s">
        <v>251</v>
      </c>
      <c r="C180" s="20" t="s">
        <v>680</v>
      </c>
      <c r="D180" s="42" t="s">
        <v>230</v>
      </c>
      <c r="E180" s="42"/>
      <c r="F180" s="42"/>
      <c r="G180" s="11" t="s">
        <v>683</v>
      </c>
      <c r="H180" s="42">
        <v>20</v>
      </c>
      <c r="I180" s="42"/>
      <c r="J180" s="42" t="s">
        <v>176</v>
      </c>
      <c r="K180" s="42" t="s">
        <v>681</v>
      </c>
      <c r="L180" s="20" t="s">
        <v>682</v>
      </c>
      <c r="M180" s="46">
        <v>8</v>
      </c>
      <c r="N180" s="44">
        <v>8</v>
      </c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7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7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</row>
    <row r="181" spans="1:64" ht="15.75">
      <c r="A181" s="8" t="s">
        <v>401</v>
      </c>
      <c r="B181" s="42"/>
      <c r="C181" s="88" t="s">
        <v>569</v>
      </c>
      <c r="D181" s="22"/>
      <c r="E181" s="42"/>
      <c r="F181" s="42"/>
      <c r="G181" s="42"/>
      <c r="H181" s="44"/>
      <c r="I181" s="44"/>
      <c r="J181" s="42"/>
      <c r="K181" s="42"/>
      <c r="L181" s="20"/>
      <c r="M181" s="45">
        <f>SUM(M182)</f>
        <v>12</v>
      </c>
      <c r="N181" s="45">
        <f aca="true" t="shared" si="36" ref="N181:BL181">SUM(N182)</f>
        <v>12</v>
      </c>
      <c r="O181" s="45">
        <f t="shared" si="36"/>
        <v>1</v>
      </c>
      <c r="P181" s="45">
        <f t="shared" si="36"/>
        <v>3</v>
      </c>
      <c r="Q181" s="45">
        <f t="shared" si="36"/>
        <v>5</v>
      </c>
      <c r="R181" s="45">
        <f t="shared" si="36"/>
        <v>0</v>
      </c>
      <c r="S181" s="45">
        <f t="shared" si="36"/>
        <v>0</v>
      </c>
      <c r="T181" s="45">
        <f t="shared" si="36"/>
        <v>0</v>
      </c>
      <c r="U181" s="45">
        <f t="shared" si="36"/>
        <v>0</v>
      </c>
      <c r="V181" s="45">
        <f t="shared" si="36"/>
        <v>0</v>
      </c>
      <c r="W181" s="45">
        <f t="shared" si="36"/>
        <v>0</v>
      </c>
      <c r="X181" s="45">
        <f t="shared" si="36"/>
        <v>0</v>
      </c>
      <c r="Y181" s="45">
        <f t="shared" si="36"/>
        <v>0</v>
      </c>
      <c r="Z181" s="45">
        <f t="shared" si="36"/>
        <v>0</v>
      </c>
      <c r="AA181" s="45">
        <f t="shared" si="36"/>
        <v>0</v>
      </c>
      <c r="AB181" s="45">
        <f t="shared" si="36"/>
        <v>0</v>
      </c>
      <c r="AC181" s="45">
        <f t="shared" si="36"/>
        <v>0</v>
      </c>
      <c r="AD181" s="45">
        <f t="shared" si="36"/>
        <v>0</v>
      </c>
      <c r="AE181" s="45">
        <f t="shared" si="36"/>
        <v>0</v>
      </c>
      <c r="AF181" s="45">
        <f t="shared" si="36"/>
        <v>1</v>
      </c>
      <c r="AG181" s="45">
        <f t="shared" si="36"/>
        <v>3</v>
      </c>
      <c r="AH181" s="45">
        <f t="shared" si="36"/>
        <v>0</v>
      </c>
      <c r="AI181" s="45">
        <f t="shared" si="36"/>
        <v>1</v>
      </c>
      <c r="AJ181" s="45">
        <f t="shared" si="36"/>
        <v>0</v>
      </c>
      <c r="AK181" s="45">
        <f t="shared" si="36"/>
        <v>0</v>
      </c>
      <c r="AL181" s="45">
        <f t="shared" si="36"/>
        <v>0</v>
      </c>
      <c r="AM181" s="45">
        <f t="shared" si="36"/>
        <v>0</v>
      </c>
      <c r="AN181" s="45">
        <f t="shared" si="36"/>
        <v>0</v>
      </c>
      <c r="AO181" s="45">
        <f t="shared" si="36"/>
        <v>0</v>
      </c>
      <c r="AP181" s="45">
        <f t="shared" si="36"/>
        <v>0</v>
      </c>
      <c r="AQ181" s="45">
        <f t="shared" si="36"/>
        <v>0</v>
      </c>
      <c r="AR181" s="45">
        <f t="shared" si="36"/>
        <v>0</v>
      </c>
      <c r="AS181" s="45">
        <f t="shared" si="36"/>
        <v>0</v>
      </c>
      <c r="AT181" s="45">
        <f t="shared" si="36"/>
        <v>0</v>
      </c>
      <c r="AU181" s="45">
        <f t="shared" si="36"/>
        <v>0</v>
      </c>
      <c r="AV181" s="45">
        <f t="shared" si="36"/>
        <v>0</v>
      </c>
      <c r="AW181" s="45">
        <f t="shared" si="36"/>
        <v>0</v>
      </c>
      <c r="AX181" s="45">
        <f t="shared" si="36"/>
        <v>0</v>
      </c>
      <c r="AY181" s="45">
        <f t="shared" si="36"/>
        <v>0</v>
      </c>
      <c r="AZ181" s="45">
        <f t="shared" si="36"/>
        <v>0</v>
      </c>
      <c r="BA181" s="45">
        <f t="shared" si="36"/>
        <v>0</v>
      </c>
      <c r="BB181" s="45">
        <f t="shared" si="36"/>
        <v>0</v>
      </c>
      <c r="BC181" s="45">
        <f t="shared" si="36"/>
        <v>0</v>
      </c>
      <c r="BD181" s="45">
        <f t="shared" si="36"/>
        <v>0</v>
      </c>
      <c r="BE181" s="45">
        <f t="shared" si="36"/>
        <v>0</v>
      </c>
      <c r="BF181" s="45">
        <f t="shared" si="36"/>
        <v>0</v>
      </c>
      <c r="BG181" s="45">
        <f t="shared" si="36"/>
        <v>0</v>
      </c>
      <c r="BH181" s="45">
        <f t="shared" si="36"/>
        <v>0</v>
      </c>
      <c r="BI181" s="45">
        <f t="shared" si="36"/>
        <v>0</v>
      </c>
      <c r="BJ181" s="45">
        <f t="shared" si="36"/>
        <v>0</v>
      </c>
      <c r="BK181" s="45">
        <f t="shared" si="36"/>
        <v>0</v>
      </c>
      <c r="BL181" s="45">
        <f t="shared" si="36"/>
        <v>0</v>
      </c>
    </row>
    <row r="182" spans="1:64" ht="12.75">
      <c r="A182" s="8" t="s">
        <v>401</v>
      </c>
      <c r="B182" s="42"/>
      <c r="C182" s="20" t="s">
        <v>684</v>
      </c>
      <c r="D182" s="42" t="s">
        <v>516</v>
      </c>
      <c r="E182" s="42"/>
      <c r="F182" s="42"/>
      <c r="G182" s="42"/>
      <c r="H182" s="42">
        <v>20</v>
      </c>
      <c r="I182" s="42"/>
      <c r="J182" s="42" t="s">
        <v>176</v>
      </c>
      <c r="K182" s="42" t="s">
        <v>681</v>
      </c>
      <c r="L182" s="20" t="s">
        <v>682</v>
      </c>
      <c r="M182" s="46">
        <v>12</v>
      </c>
      <c r="N182" s="44">
        <v>12</v>
      </c>
      <c r="O182" s="44">
        <v>1</v>
      </c>
      <c r="P182" s="44">
        <v>3</v>
      </c>
      <c r="Q182" s="44">
        <v>5</v>
      </c>
      <c r="R182" s="44"/>
      <c r="S182" s="44"/>
      <c r="T182" s="44"/>
      <c r="U182" s="44"/>
      <c r="V182" s="44"/>
      <c r="W182" s="44"/>
      <c r="X182" s="44"/>
      <c r="Y182" s="44"/>
      <c r="Z182" s="44"/>
      <c r="AA182" s="47"/>
      <c r="AB182" s="44"/>
      <c r="AC182" s="44"/>
      <c r="AD182" s="44"/>
      <c r="AE182" s="44"/>
      <c r="AF182" s="44">
        <v>1</v>
      </c>
      <c r="AG182" s="44">
        <v>3</v>
      </c>
      <c r="AH182" s="44"/>
      <c r="AI182" s="44">
        <v>1</v>
      </c>
      <c r="AJ182" s="44"/>
      <c r="AK182" s="44"/>
      <c r="AL182" s="44"/>
      <c r="AM182" s="44"/>
      <c r="AN182" s="44"/>
      <c r="AO182" s="44"/>
      <c r="AP182" s="44"/>
      <c r="AQ182" s="47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</row>
    <row r="183" spans="1:64" ht="21" customHeight="1">
      <c r="A183" s="8" t="s">
        <v>263</v>
      </c>
      <c r="B183" s="8"/>
      <c r="C183" s="25" t="s">
        <v>384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33">
        <f aca="true" t="shared" si="37" ref="M183:AR183">M184+M189+M192</f>
        <v>104</v>
      </c>
      <c r="N183" s="33">
        <f t="shared" si="37"/>
        <v>104</v>
      </c>
      <c r="O183" s="33">
        <f t="shared" si="37"/>
        <v>11</v>
      </c>
      <c r="P183" s="33">
        <f t="shared" si="37"/>
        <v>13</v>
      </c>
      <c r="Q183" s="33">
        <f t="shared" si="37"/>
        <v>60</v>
      </c>
      <c r="R183" s="33">
        <f t="shared" si="37"/>
        <v>0</v>
      </c>
      <c r="S183" s="33">
        <f t="shared" si="37"/>
        <v>0</v>
      </c>
      <c r="T183" s="33">
        <f t="shared" si="37"/>
        <v>0</v>
      </c>
      <c r="U183" s="33">
        <f t="shared" si="37"/>
        <v>2</v>
      </c>
      <c r="V183" s="33">
        <f t="shared" si="37"/>
        <v>0</v>
      </c>
      <c r="W183" s="33">
        <f t="shared" si="37"/>
        <v>0</v>
      </c>
      <c r="X183" s="33">
        <f t="shared" si="37"/>
        <v>0</v>
      </c>
      <c r="Y183" s="33">
        <f t="shared" si="37"/>
        <v>4</v>
      </c>
      <c r="Z183" s="33">
        <f t="shared" si="37"/>
        <v>0</v>
      </c>
      <c r="AA183" s="33">
        <f t="shared" si="37"/>
        <v>0</v>
      </c>
      <c r="AB183" s="33">
        <f t="shared" si="37"/>
        <v>8</v>
      </c>
      <c r="AC183" s="33">
        <f t="shared" si="37"/>
        <v>0</v>
      </c>
      <c r="AD183" s="33">
        <f t="shared" si="37"/>
        <v>0</v>
      </c>
      <c r="AE183" s="33">
        <f t="shared" si="37"/>
        <v>9</v>
      </c>
      <c r="AF183" s="33">
        <f t="shared" si="37"/>
        <v>1</v>
      </c>
      <c r="AG183" s="33">
        <f t="shared" si="37"/>
        <v>2</v>
      </c>
      <c r="AH183" s="33">
        <f t="shared" si="37"/>
        <v>1</v>
      </c>
      <c r="AI183" s="33">
        <f t="shared" si="37"/>
        <v>0</v>
      </c>
      <c r="AJ183" s="33">
        <f t="shared" si="37"/>
        <v>2</v>
      </c>
      <c r="AK183" s="33">
        <f t="shared" si="37"/>
        <v>2</v>
      </c>
      <c r="AL183" s="33">
        <f t="shared" si="37"/>
        <v>1</v>
      </c>
      <c r="AM183" s="33">
        <f t="shared" si="37"/>
        <v>1</v>
      </c>
      <c r="AN183" s="33">
        <f t="shared" si="37"/>
        <v>0</v>
      </c>
      <c r="AO183" s="33">
        <f t="shared" si="37"/>
        <v>1</v>
      </c>
      <c r="AP183" s="33">
        <f t="shared" si="37"/>
        <v>1</v>
      </c>
      <c r="AQ183" s="33">
        <f t="shared" si="37"/>
        <v>0</v>
      </c>
      <c r="AR183" s="33">
        <f t="shared" si="37"/>
        <v>0</v>
      </c>
      <c r="AS183" s="33">
        <f aca="true" t="shared" si="38" ref="AS183:BL183">AS184+AS189+AS192</f>
        <v>1</v>
      </c>
      <c r="AT183" s="33">
        <f t="shared" si="38"/>
        <v>0</v>
      </c>
      <c r="AU183" s="33">
        <f t="shared" si="38"/>
        <v>1</v>
      </c>
      <c r="AV183" s="33">
        <f t="shared" si="38"/>
        <v>0</v>
      </c>
      <c r="AW183" s="33">
        <f t="shared" si="38"/>
        <v>0</v>
      </c>
      <c r="AX183" s="33">
        <f t="shared" si="38"/>
        <v>0</v>
      </c>
      <c r="AY183" s="33">
        <f t="shared" si="38"/>
        <v>1</v>
      </c>
      <c r="AZ183" s="33">
        <f t="shared" si="38"/>
        <v>1</v>
      </c>
      <c r="BA183" s="33">
        <f t="shared" si="38"/>
        <v>15</v>
      </c>
      <c r="BB183" s="33">
        <f t="shared" si="38"/>
        <v>30</v>
      </c>
      <c r="BC183" s="33">
        <f t="shared" si="38"/>
        <v>0</v>
      </c>
      <c r="BD183" s="33">
        <f t="shared" si="38"/>
        <v>0</v>
      </c>
      <c r="BE183" s="33">
        <f t="shared" si="38"/>
        <v>0</v>
      </c>
      <c r="BF183" s="33">
        <f t="shared" si="38"/>
        <v>2</v>
      </c>
      <c r="BG183" s="33">
        <f t="shared" si="38"/>
        <v>4</v>
      </c>
      <c r="BH183" s="33">
        <f t="shared" si="38"/>
        <v>2</v>
      </c>
      <c r="BI183" s="33">
        <f t="shared" si="38"/>
        <v>0</v>
      </c>
      <c r="BJ183" s="33">
        <f t="shared" si="38"/>
        <v>0</v>
      </c>
      <c r="BK183" s="33">
        <f t="shared" si="38"/>
        <v>2</v>
      </c>
      <c r="BL183" s="33">
        <f t="shared" si="38"/>
        <v>0</v>
      </c>
    </row>
    <row r="184" spans="1:64" ht="21.75" customHeight="1">
      <c r="A184" s="8" t="s">
        <v>263</v>
      </c>
      <c r="B184" s="8"/>
      <c r="C184" s="25" t="s">
        <v>385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33">
        <f>SUM(M185:M188)</f>
        <v>88</v>
      </c>
      <c r="N184" s="33">
        <f aca="true" t="shared" si="39" ref="N184:BL184">SUM(N185:N188)</f>
        <v>88</v>
      </c>
      <c r="O184" s="33">
        <f t="shared" si="39"/>
        <v>6</v>
      </c>
      <c r="P184" s="33">
        <f t="shared" si="39"/>
        <v>9</v>
      </c>
      <c r="Q184" s="33">
        <f t="shared" si="39"/>
        <v>30</v>
      </c>
      <c r="R184" s="33">
        <f t="shared" si="39"/>
        <v>0</v>
      </c>
      <c r="S184" s="33">
        <f t="shared" si="39"/>
        <v>0</v>
      </c>
      <c r="T184" s="33">
        <f t="shared" si="39"/>
        <v>0</v>
      </c>
      <c r="U184" s="33">
        <f t="shared" si="39"/>
        <v>0</v>
      </c>
      <c r="V184" s="33">
        <f t="shared" si="39"/>
        <v>0</v>
      </c>
      <c r="W184" s="33">
        <f t="shared" si="39"/>
        <v>0</v>
      </c>
      <c r="X184" s="33">
        <f t="shared" si="39"/>
        <v>0</v>
      </c>
      <c r="Y184" s="33">
        <f t="shared" si="39"/>
        <v>4</v>
      </c>
      <c r="Z184" s="33">
        <f t="shared" si="39"/>
        <v>0</v>
      </c>
      <c r="AA184" s="33">
        <f t="shared" si="39"/>
        <v>0</v>
      </c>
      <c r="AB184" s="33">
        <f t="shared" si="39"/>
        <v>0</v>
      </c>
      <c r="AC184" s="33">
        <f t="shared" si="39"/>
        <v>0</v>
      </c>
      <c r="AD184" s="33">
        <f t="shared" si="39"/>
        <v>0</v>
      </c>
      <c r="AE184" s="33">
        <f t="shared" si="39"/>
        <v>4</v>
      </c>
      <c r="AF184" s="33">
        <f t="shared" si="39"/>
        <v>1</v>
      </c>
      <c r="AG184" s="33">
        <f t="shared" si="39"/>
        <v>2</v>
      </c>
      <c r="AH184" s="33">
        <f t="shared" si="39"/>
        <v>1</v>
      </c>
      <c r="AI184" s="33">
        <f t="shared" si="39"/>
        <v>0</v>
      </c>
      <c r="AJ184" s="33">
        <f t="shared" si="39"/>
        <v>2</v>
      </c>
      <c r="AK184" s="33">
        <f t="shared" si="39"/>
        <v>2</v>
      </c>
      <c r="AL184" s="33">
        <f t="shared" si="39"/>
        <v>1</v>
      </c>
      <c r="AM184" s="33">
        <f t="shared" si="39"/>
        <v>1</v>
      </c>
      <c r="AN184" s="33">
        <f t="shared" si="39"/>
        <v>0</v>
      </c>
      <c r="AO184" s="33">
        <f t="shared" si="39"/>
        <v>1</v>
      </c>
      <c r="AP184" s="33">
        <f t="shared" si="39"/>
        <v>1</v>
      </c>
      <c r="AQ184" s="33">
        <f t="shared" si="39"/>
        <v>0</v>
      </c>
      <c r="AR184" s="33">
        <f t="shared" si="39"/>
        <v>0</v>
      </c>
      <c r="AS184" s="33">
        <f t="shared" si="39"/>
        <v>1</v>
      </c>
      <c r="AT184" s="33">
        <f t="shared" si="39"/>
        <v>0</v>
      </c>
      <c r="AU184" s="33">
        <f t="shared" si="39"/>
        <v>1</v>
      </c>
      <c r="AV184" s="33">
        <f t="shared" si="39"/>
        <v>0</v>
      </c>
      <c r="AW184" s="33">
        <f t="shared" si="39"/>
        <v>0</v>
      </c>
      <c r="AX184" s="33">
        <f t="shared" si="39"/>
        <v>0</v>
      </c>
      <c r="AY184" s="33">
        <f t="shared" si="39"/>
        <v>1</v>
      </c>
      <c r="AZ184" s="33">
        <f t="shared" si="39"/>
        <v>1</v>
      </c>
      <c r="BA184" s="33">
        <f t="shared" si="39"/>
        <v>15</v>
      </c>
      <c r="BB184" s="33">
        <f t="shared" si="39"/>
        <v>30</v>
      </c>
      <c r="BC184" s="33">
        <f t="shared" si="39"/>
        <v>0</v>
      </c>
      <c r="BD184" s="33">
        <f t="shared" si="39"/>
        <v>0</v>
      </c>
      <c r="BE184" s="33">
        <f t="shared" si="39"/>
        <v>0</v>
      </c>
      <c r="BF184" s="33">
        <f t="shared" si="39"/>
        <v>2</v>
      </c>
      <c r="BG184" s="33">
        <f t="shared" si="39"/>
        <v>2</v>
      </c>
      <c r="BH184" s="33">
        <f t="shared" si="39"/>
        <v>2</v>
      </c>
      <c r="BI184" s="33">
        <f t="shared" si="39"/>
        <v>0</v>
      </c>
      <c r="BJ184" s="33">
        <f t="shared" si="39"/>
        <v>0</v>
      </c>
      <c r="BK184" s="33">
        <f t="shared" si="39"/>
        <v>2</v>
      </c>
      <c r="BL184" s="33">
        <f t="shared" si="39"/>
        <v>0</v>
      </c>
    </row>
    <row r="185" spans="1:64" ht="65.25" customHeight="1">
      <c r="A185" s="8" t="s">
        <v>263</v>
      </c>
      <c r="B185" s="8" t="s">
        <v>264</v>
      </c>
      <c r="C185" s="9" t="s">
        <v>265</v>
      </c>
      <c r="D185" s="9" t="s">
        <v>266</v>
      </c>
      <c r="E185" s="9" t="s">
        <v>267</v>
      </c>
      <c r="F185" s="9" t="s">
        <v>268</v>
      </c>
      <c r="G185" s="11">
        <v>40725</v>
      </c>
      <c r="H185" s="12">
        <v>0</v>
      </c>
      <c r="I185" s="12">
        <v>15</v>
      </c>
      <c r="J185" s="9" t="s">
        <v>69</v>
      </c>
      <c r="K185" s="13" t="s">
        <v>269</v>
      </c>
      <c r="L185" s="13" t="s">
        <v>270</v>
      </c>
      <c r="M185" s="34">
        <v>8</v>
      </c>
      <c r="N185" s="34">
        <v>8</v>
      </c>
      <c r="O185" s="34">
        <v>1</v>
      </c>
      <c r="P185" s="34">
        <v>4</v>
      </c>
      <c r="Q185" s="34">
        <v>10</v>
      </c>
      <c r="R185" s="34"/>
      <c r="S185" s="34"/>
      <c r="T185" s="34"/>
      <c r="U185" s="34"/>
      <c r="V185" s="34"/>
      <c r="W185" s="34"/>
      <c r="X185" s="34"/>
      <c r="Y185" s="34">
        <v>1</v>
      </c>
      <c r="Z185" s="34"/>
      <c r="AA185" s="34"/>
      <c r="AB185" s="34"/>
      <c r="AC185" s="34"/>
      <c r="AD185" s="34"/>
      <c r="AE185" s="34">
        <v>1</v>
      </c>
      <c r="AF185" s="34"/>
      <c r="AG185" s="34"/>
      <c r="AH185" s="34"/>
      <c r="AI185" s="34"/>
      <c r="AJ185" s="34">
        <v>1</v>
      </c>
      <c r="AK185" s="34">
        <v>1</v>
      </c>
      <c r="AL185" s="34">
        <v>1</v>
      </c>
      <c r="AM185" s="34"/>
      <c r="AN185" s="34"/>
      <c r="AO185" s="34"/>
      <c r="AP185" s="34">
        <v>1</v>
      </c>
      <c r="AQ185" s="34"/>
      <c r="AR185" s="34"/>
      <c r="AS185" s="34"/>
      <c r="AT185" s="34"/>
      <c r="AU185" s="34">
        <v>1</v>
      </c>
      <c r="AV185" s="34"/>
      <c r="AW185" s="34"/>
      <c r="AX185" s="34"/>
      <c r="AY185" s="34">
        <v>1</v>
      </c>
      <c r="AZ185" s="34"/>
      <c r="BA185" s="34">
        <v>5</v>
      </c>
      <c r="BB185" s="34">
        <v>10</v>
      </c>
      <c r="BC185" s="34"/>
      <c r="BD185" s="34"/>
      <c r="BE185" s="34"/>
      <c r="BF185" s="34"/>
      <c r="BG185" s="34">
        <v>1</v>
      </c>
      <c r="BH185" s="34"/>
      <c r="BI185" s="34"/>
      <c r="BJ185" s="34"/>
      <c r="BK185" s="34">
        <v>1</v>
      </c>
      <c r="BL185" s="34"/>
    </row>
    <row r="186" spans="1:64" ht="65.25" customHeight="1">
      <c r="A186" s="8" t="s">
        <v>263</v>
      </c>
      <c r="B186" s="8" t="s">
        <v>271</v>
      </c>
      <c r="C186" s="9" t="s">
        <v>272</v>
      </c>
      <c r="D186" s="9" t="s">
        <v>273</v>
      </c>
      <c r="E186" s="9" t="s">
        <v>274</v>
      </c>
      <c r="F186" s="9" t="s">
        <v>275</v>
      </c>
      <c r="G186" s="11">
        <v>40728</v>
      </c>
      <c r="H186" s="12">
        <v>0</v>
      </c>
      <c r="I186" s="12">
        <v>50</v>
      </c>
      <c r="J186" s="9" t="s">
        <v>69</v>
      </c>
      <c r="K186" s="13" t="s">
        <v>269</v>
      </c>
      <c r="L186" s="13" t="s">
        <v>270</v>
      </c>
      <c r="M186" s="34">
        <v>50</v>
      </c>
      <c r="N186" s="34">
        <v>50</v>
      </c>
      <c r="O186" s="34">
        <v>3</v>
      </c>
      <c r="P186" s="34">
        <v>5</v>
      </c>
      <c r="Q186" s="34">
        <v>10</v>
      </c>
      <c r="R186" s="34"/>
      <c r="S186" s="34"/>
      <c r="T186" s="34"/>
      <c r="U186" s="34"/>
      <c r="V186" s="34"/>
      <c r="W186" s="34"/>
      <c r="X186" s="34"/>
      <c r="Y186" s="34">
        <v>1</v>
      </c>
      <c r="Z186" s="34"/>
      <c r="AA186" s="34"/>
      <c r="AB186" s="34"/>
      <c r="AC186" s="34"/>
      <c r="AD186" s="34"/>
      <c r="AE186" s="34">
        <v>1</v>
      </c>
      <c r="AF186" s="34">
        <v>1</v>
      </c>
      <c r="AG186" s="34">
        <v>2</v>
      </c>
      <c r="AH186" s="34">
        <v>1</v>
      </c>
      <c r="AI186" s="34"/>
      <c r="AJ186" s="34">
        <v>1</v>
      </c>
      <c r="AK186" s="34">
        <v>1</v>
      </c>
      <c r="AL186" s="34"/>
      <c r="AM186" s="34">
        <v>1</v>
      </c>
      <c r="AN186" s="34"/>
      <c r="AO186" s="34">
        <v>1</v>
      </c>
      <c r="AP186" s="34"/>
      <c r="AQ186" s="34"/>
      <c r="AR186" s="34"/>
      <c r="AS186" s="34">
        <v>1</v>
      </c>
      <c r="AT186" s="34"/>
      <c r="AU186" s="34"/>
      <c r="AV186" s="34"/>
      <c r="AW186" s="34"/>
      <c r="AX186" s="34"/>
      <c r="AY186" s="34"/>
      <c r="AZ186" s="34">
        <v>1</v>
      </c>
      <c r="BA186" s="34">
        <v>5</v>
      </c>
      <c r="BB186" s="34">
        <v>10</v>
      </c>
      <c r="BC186" s="34"/>
      <c r="BD186" s="34"/>
      <c r="BE186" s="34"/>
      <c r="BF186" s="34">
        <v>1</v>
      </c>
      <c r="BG186" s="34">
        <v>1</v>
      </c>
      <c r="BH186" s="34">
        <v>1</v>
      </c>
      <c r="BI186" s="34"/>
      <c r="BJ186" s="34"/>
      <c r="BK186" s="34">
        <v>1</v>
      </c>
      <c r="BL186" s="34"/>
    </row>
    <row r="187" spans="1:64" ht="65.25" customHeight="1">
      <c r="A187" s="8" t="s">
        <v>263</v>
      </c>
      <c r="B187" s="8" t="s">
        <v>276</v>
      </c>
      <c r="C187" s="9" t="s">
        <v>277</v>
      </c>
      <c r="D187" s="9" t="s">
        <v>278</v>
      </c>
      <c r="E187" s="9" t="s">
        <v>279</v>
      </c>
      <c r="F187" s="9" t="s">
        <v>280</v>
      </c>
      <c r="G187" s="11">
        <v>40732</v>
      </c>
      <c r="H187" s="12">
        <v>0</v>
      </c>
      <c r="I187" s="12">
        <v>15</v>
      </c>
      <c r="J187" s="9" t="s">
        <v>176</v>
      </c>
      <c r="K187" s="13" t="s">
        <v>269</v>
      </c>
      <c r="L187" s="13" t="s">
        <v>270</v>
      </c>
      <c r="M187" s="34">
        <v>15</v>
      </c>
      <c r="N187" s="34">
        <v>15</v>
      </c>
      <c r="O187" s="34">
        <v>1</v>
      </c>
      <c r="P187" s="34" t="s">
        <v>502</v>
      </c>
      <c r="Q187" s="34">
        <v>10</v>
      </c>
      <c r="R187" s="34"/>
      <c r="S187" s="34"/>
      <c r="T187" s="34"/>
      <c r="U187" s="34"/>
      <c r="V187" s="34"/>
      <c r="W187" s="34"/>
      <c r="X187" s="34"/>
      <c r="Y187" s="34">
        <v>1</v>
      </c>
      <c r="Z187" s="34"/>
      <c r="AA187" s="34"/>
      <c r="AB187" s="34"/>
      <c r="AC187" s="34"/>
      <c r="AD187" s="34"/>
      <c r="AE187" s="34">
        <v>1</v>
      </c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>
        <v>5</v>
      </c>
      <c r="BB187" s="34">
        <v>10</v>
      </c>
      <c r="BC187" s="34"/>
      <c r="BD187" s="34"/>
      <c r="BE187" s="34"/>
      <c r="BF187" s="34">
        <v>1</v>
      </c>
      <c r="BG187" s="34"/>
      <c r="BH187" s="34">
        <v>1</v>
      </c>
      <c r="BI187" s="34"/>
      <c r="BJ187" s="34"/>
      <c r="BK187" s="34"/>
      <c r="BL187" s="34"/>
    </row>
    <row r="188" spans="1:64" ht="65.25" customHeight="1">
      <c r="A188" s="8" t="s">
        <v>263</v>
      </c>
      <c r="B188" s="8" t="s">
        <v>281</v>
      </c>
      <c r="C188" s="9" t="s">
        <v>282</v>
      </c>
      <c r="D188" s="9"/>
      <c r="E188" s="9" t="s">
        <v>283</v>
      </c>
      <c r="F188" s="9" t="s">
        <v>284</v>
      </c>
      <c r="G188" s="11">
        <v>40725</v>
      </c>
      <c r="H188" s="12">
        <v>0</v>
      </c>
      <c r="I188" s="12">
        <v>15</v>
      </c>
      <c r="J188" s="9" t="s">
        <v>69</v>
      </c>
      <c r="K188" s="13" t="s">
        <v>269</v>
      </c>
      <c r="L188" s="13" t="s">
        <v>270</v>
      </c>
      <c r="M188" s="34">
        <v>15</v>
      </c>
      <c r="N188" s="34">
        <v>15</v>
      </c>
      <c r="O188" s="34">
        <v>1</v>
      </c>
      <c r="P188" s="34"/>
      <c r="Q188" s="34"/>
      <c r="R188" s="34"/>
      <c r="S188" s="34"/>
      <c r="T188" s="34"/>
      <c r="U188" s="34"/>
      <c r="V188" s="34"/>
      <c r="W188" s="34"/>
      <c r="X188" s="34"/>
      <c r="Y188" s="34">
        <v>1</v>
      </c>
      <c r="Z188" s="34"/>
      <c r="AA188" s="34"/>
      <c r="AB188" s="34"/>
      <c r="AC188" s="34"/>
      <c r="AD188" s="34"/>
      <c r="AE188" s="34">
        <v>1</v>
      </c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64" ht="27.75" customHeight="1">
      <c r="A189" s="9" t="s">
        <v>263</v>
      </c>
      <c r="B189" s="9"/>
      <c r="C189" s="39" t="s">
        <v>386</v>
      </c>
      <c r="D189" s="9"/>
      <c r="E189" s="9"/>
      <c r="F189" s="9"/>
      <c r="G189" s="10"/>
      <c r="H189" s="42"/>
      <c r="I189" s="42"/>
      <c r="J189" s="13"/>
      <c r="K189" s="20"/>
      <c r="L189" s="20"/>
      <c r="M189" s="33">
        <f aca="true" t="shared" si="40" ref="M189:AR189">SUM(M190:M191)</f>
        <v>0</v>
      </c>
      <c r="N189" s="33">
        <f t="shared" si="40"/>
        <v>0</v>
      </c>
      <c r="O189" s="33">
        <f t="shared" si="40"/>
        <v>5</v>
      </c>
      <c r="P189" s="33">
        <f t="shared" si="40"/>
        <v>0</v>
      </c>
      <c r="Q189" s="33">
        <f t="shared" si="40"/>
        <v>0</v>
      </c>
      <c r="R189" s="33">
        <f t="shared" si="40"/>
        <v>0</v>
      </c>
      <c r="S189" s="33">
        <f t="shared" si="40"/>
        <v>0</v>
      </c>
      <c r="T189" s="33">
        <f t="shared" si="40"/>
        <v>0</v>
      </c>
      <c r="U189" s="33">
        <f t="shared" si="40"/>
        <v>2</v>
      </c>
      <c r="V189" s="33">
        <f t="shared" si="40"/>
        <v>0</v>
      </c>
      <c r="W189" s="33">
        <f t="shared" si="40"/>
        <v>0</v>
      </c>
      <c r="X189" s="33">
        <f t="shared" si="40"/>
        <v>0</v>
      </c>
      <c r="Y189" s="33">
        <f t="shared" si="40"/>
        <v>0</v>
      </c>
      <c r="Z189" s="33">
        <f t="shared" si="40"/>
        <v>0</v>
      </c>
      <c r="AA189" s="33">
        <f t="shared" si="40"/>
        <v>0</v>
      </c>
      <c r="AB189" s="33">
        <f t="shared" si="40"/>
        <v>8</v>
      </c>
      <c r="AC189" s="33">
        <f t="shared" si="40"/>
        <v>0</v>
      </c>
      <c r="AD189" s="33">
        <f t="shared" si="40"/>
        <v>0</v>
      </c>
      <c r="AE189" s="33">
        <f t="shared" si="40"/>
        <v>5</v>
      </c>
      <c r="AF189" s="33">
        <f t="shared" si="40"/>
        <v>0</v>
      </c>
      <c r="AG189" s="33">
        <f t="shared" si="40"/>
        <v>0</v>
      </c>
      <c r="AH189" s="33">
        <f t="shared" si="40"/>
        <v>0</v>
      </c>
      <c r="AI189" s="33">
        <f t="shared" si="40"/>
        <v>0</v>
      </c>
      <c r="AJ189" s="33">
        <f t="shared" si="40"/>
        <v>0</v>
      </c>
      <c r="AK189" s="33">
        <f t="shared" si="40"/>
        <v>0</v>
      </c>
      <c r="AL189" s="33">
        <f t="shared" si="40"/>
        <v>0</v>
      </c>
      <c r="AM189" s="33">
        <f t="shared" si="40"/>
        <v>0</v>
      </c>
      <c r="AN189" s="33">
        <f t="shared" si="40"/>
        <v>0</v>
      </c>
      <c r="AO189" s="33">
        <f t="shared" si="40"/>
        <v>0</v>
      </c>
      <c r="AP189" s="33">
        <f t="shared" si="40"/>
        <v>0</v>
      </c>
      <c r="AQ189" s="33">
        <f t="shared" si="40"/>
        <v>0</v>
      </c>
      <c r="AR189" s="33">
        <f t="shared" si="40"/>
        <v>0</v>
      </c>
      <c r="AS189" s="33">
        <f aca="true" t="shared" si="41" ref="AS189:BL189">SUM(AS190:AS191)</f>
        <v>0</v>
      </c>
      <c r="AT189" s="33">
        <f t="shared" si="41"/>
        <v>0</v>
      </c>
      <c r="AU189" s="33">
        <f t="shared" si="41"/>
        <v>0</v>
      </c>
      <c r="AV189" s="33">
        <f t="shared" si="41"/>
        <v>0</v>
      </c>
      <c r="AW189" s="33">
        <f t="shared" si="41"/>
        <v>0</v>
      </c>
      <c r="AX189" s="33">
        <f t="shared" si="41"/>
        <v>0</v>
      </c>
      <c r="AY189" s="33">
        <f t="shared" si="41"/>
        <v>0</v>
      </c>
      <c r="AZ189" s="33">
        <f t="shared" si="41"/>
        <v>0</v>
      </c>
      <c r="BA189" s="33">
        <f t="shared" si="41"/>
        <v>0</v>
      </c>
      <c r="BB189" s="33">
        <f t="shared" si="41"/>
        <v>0</v>
      </c>
      <c r="BC189" s="33">
        <f t="shared" si="41"/>
        <v>0</v>
      </c>
      <c r="BD189" s="33">
        <f t="shared" si="41"/>
        <v>0</v>
      </c>
      <c r="BE189" s="33">
        <f t="shared" si="41"/>
        <v>0</v>
      </c>
      <c r="BF189" s="33">
        <f t="shared" si="41"/>
        <v>0</v>
      </c>
      <c r="BG189" s="33">
        <f t="shared" si="41"/>
        <v>2</v>
      </c>
      <c r="BH189" s="33">
        <f t="shared" si="41"/>
        <v>0</v>
      </c>
      <c r="BI189" s="33">
        <f t="shared" si="41"/>
        <v>0</v>
      </c>
      <c r="BJ189" s="33">
        <f t="shared" si="41"/>
        <v>0</v>
      </c>
      <c r="BK189" s="33">
        <f t="shared" si="41"/>
        <v>0</v>
      </c>
      <c r="BL189" s="33">
        <f t="shared" si="41"/>
        <v>0</v>
      </c>
    </row>
    <row r="190" spans="1:64" ht="27.75" customHeight="1">
      <c r="A190" s="9" t="s">
        <v>263</v>
      </c>
      <c r="B190" s="9"/>
      <c r="C190" s="9" t="s">
        <v>400</v>
      </c>
      <c r="D190" s="10"/>
      <c r="E190" s="9"/>
      <c r="F190" s="9"/>
      <c r="G190" s="10"/>
      <c r="H190" s="42"/>
      <c r="I190" s="42"/>
      <c r="J190" s="13"/>
      <c r="K190" s="20"/>
      <c r="L190" s="20"/>
      <c r="M190" s="34"/>
      <c r="N190" s="34"/>
      <c r="O190" s="34">
        <v>5</v>
      </c>
      <c r="P190" s="34"/>
      <c r="Q190" s="34"/>
      <c r="R190" s="34"/>
      <c r="S190" s="34"/>
      <c r="T190" s="34"/>
      <c r="U190" s="34">
        <v>2</v>
      </c>
      <c r="V190" s="34"/>
      <c r="W190" s="34"/>
      <c r="X190" s="34"/>
      <c r="Y190" s="34"/>
      <c r="Z190" s="34"/>
      <c r="AA190" s="34"/>
      <c r="AB190" s="34">
        <v>8</v>
      </c>
      <c r="AC190" s="34"/>
      <c r="AD190" s="34"/>
      <c r="AE190" s="34">
        <v>5</v>
      </c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</row>
    <row r="191" spans="1:64" ht="27.75" customHeight="1">
      <c r="A191" s="9" t="s">
        <v>263</v>
      </c>
      <c r="B191" s="9"/>
      <c r="C191" s="22" t="s">
        <v>396</v>
      </c>
      <c r="D191" s="22" t="s">
        <v>397</v>
      </c>
      <c r="E191" s="9"/>
      <c r="F191" s="9"/>
      <c r="G191" s="10"/>
      <c r="H191" s="42"/>
      <c r="I191" s="42"/>
      <c r="J191" s="13"/>
      <c r="K191" s="20"/>
      <c r="L191" s="20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>
        <v>2</v>
      </c>
      <c r="BH191" s="34"/>
      <c r="BI191" s="34"/>
      <c r="BJ191" s="34"/>
      <c r="BK191" s="34"/>
      <c r="BL191" s="34"/>
    </row>
    <row r="192" spans="1:64" ht="27.75" customHeight="1">
      <c r="A192" s="9" t="s">
        <v>263</v>
      </c>
      <c r="B192" s="9"/>
      <c r="C192" s="35" t="s">
        <v>399</v>
      </c>
      <c r="D192" s="22"/>
      <c r="E192" s="9"/>
      <c r="F192" s="9"/>
      <c r="G192" s="10"/>
      <c r="H192" s="42"/>
      <c r="I192" s="42"/>
      <c r="J192" s="13"/>
      <c r="K192" s="20"/>
      <c r="L192" s="20"/>
      <c r="M192" s="33">
        <f>SUM(M193:M196)</f>
        <v>16</v>
      </c>
      <c r="N192" s="33">
        <f aca="true" t="shared" si="42" ref="N192:BL192">SUM(N193:N196)</f>
        <v>16</v>
      </c>
      <c r="O192" s="33">
        <f t="shared" si="42"/>
        <v>0</v>
      </c>
      <c r="P192" s="33">
        <f t="shared" si="42"/>
        <v>4</v>
      </c>
      <c r="Q192" s="33">
        <f t="shared" si="42"/>
        <v>30</v>
      </c>
      <c r="R192" s="33">
        <f t="shared" si="42"/>
        <v>0</v>
      </c>
      <c r="S192" s="33">
        <f t="shared" si="42"/>
        <v>0</v>
      </c>
      <c r="T192" s="33">
        <f t="shared" si="42"/>
        <v>0</v>
      </c>
      <c r="U192" s="33">
        <f t="shared" si="42"/>
        <v>0</v>
      </c>
      <c r="V192" s="33">
        <f t="shared" si="42"/>
        <v>0</v>
      </c>
      <c r="W192" s="33">
        <f t="shared" si="42"/>
        <v>0</v>
      </c>
      <c r="X192" s="33">
        <f t="shared" si="42"/>
        <v>0</v>
      </c>
      <c r="Y192" s="33">
        <f t="shared" si="42"/>
        <v>0</v>
      </c>
      <c r="Z192" s="33">
        <f t="shared" si="42"/>
        <v>0</v>
      </c>
      <c r="AA192" s="33">
        <f t="shared" si="42"/>
        <v>0</v>
      </c>
      <c r="AB192" s="33">
        <f t="shared" si="42"/>
        <v>0</v>
      </c>
      <c r="AC192" s="33">
        <f t="shared" si="42"/>
        <v>0</v>
      </c>
      <c r="AD192" s="33">
        <f t="shared" si="42"/>
        <v>0</v>
      </c>
      <c r="AE192" s="33">
        <f t="shared" si="42"/>
        <v>0</v>
      </c>
      <c r="AF192" s="33">
        <f t="shared" si="42"/>
        <v>0</v>
      </c>
      <c r="AG192" s="33">
        <f t="shared" si="42"/>
        <v>0</v>
      </c>
      <c r="AH192" s="33">
        <f t="shared" si="42"/>
        <v>0</v>
      </c>
      <c r="AI192" s="33">
        <f t="shared" si="42"/>
        <v>0</v>
      </c>
      <c r="AJ192" s="33">
        <f t="shared" si="42"/>
        <v>0</v>
      </c>
      <c r="AK192" s="33">
        <f t="shared" si="42"/>
        <v>0</v>
      </c>
      <c r="AL192" s="33">
        <f t="shared" si="42"/>
        <v>0</v>
      </c>
      <c r="AM192" s="33">
        <f t="shared" si="42"/>
        <v>0</v>
      </c>
      <c r="AN192" s="33">
        <f t="shared" si="42"/>
        <v>0</v>
      </c>
      <c r="AO192" s="33">
        <f t="shared" si="42"/>
        <v>0</v>
      </c>
      <c r="AP192" s="33">
        <f t="shared" si="42"/>
        <v>0</v>
      </c>
      <c r="AQ192" s="33">
        <f t="shared" si="42"/>
        <v>0</v>
      </c>
      <c r="AR192" s="33">
        <f t="shared" si="42"/>
        <v>0</v>
      </c>
      <c r="AS192" s="33">
        <f t="shared" si="42"/>
        <v>0</v>
      </c>
      <c r="AT192" s="33">
        <f t="shared" si="42"/>
        <v>0</v>
      </c>
      <c r="AU192" s="33">
        <f t="shared" si="42"/>
        <v>0</v>
      </c>
      <c r="AV192" s="33">
        <f t="shared" si="42"/>
        <v>0</v>
      </c>
      <c r="AW192" s="33">
        <f t="shared" si="42"/>
        <v>0</v>
      </c>
      <c r="AX192" s="33">
        <f t="shared" si="42"/>
        <v>0</v>
      </c>
      <c r="AY192" s="33">
        <f t="shared" si="42"/>
        <v>0</v>
      </c>
      <c r="AZ192" s="33">
        <f t="shared" si="42"/>
        <v>0</v>
      </c>
      <c r="BA192" s="33">
        <f t="shared" si="42"/>
        <v>0</v>
      </c>
      <c r="BB192" s="33">
        <f t="shared" si="42"/>
        <v>0</v>
      </c>
      <c r="BC192" s="33">
        <f t="shared" si="42"/>
        <v>0</v>
      </c>
      <c r="BD192" s="33">
        <f t="shared" si="42"/>
        <v>0</v>
      </c>
      <c r="BE192" s="33">
        <f t="shared" si="42"/>
        <v>0</v>
      </c>
      <c r="BF192" s="33">
        <f t="shared" si="42"/>
        <v>0</v>
      </c>
      <c r="BG192" s="33">
        <f t="shared" si="42"/>
        <v>0</v>
      </c>
      <c r="BH192" s="33">
        <f t="shared" si="42"/>
        <v>0</v>
      </c>
      <c r="BI192" s="33">
        <f t="shared" si="42"/>
        <v>0</v>
      </c>
      <c r="BJ192" s="33">
        <f t="shared" si="42"/>
        <v>0</v>
      </c>
      <c r="BK192" s="33">
        <f t="shared" si="42"/>
        <v>0</v>
      </c>
      <c r="BL192" s="33">
        <f t="shared" si="42"/>
        <v>0</v>
      </c>
    </row>
    <row r="193" spans="1:64" ht="27.75" customHeight="1">
      <c r="A193" s="9" t="s">
        <v>263</v>
      </c>
      <c r="B193" s="9" t="s">
        <v>503</v>
      </c>
      <c r="C193" s="9" t="s">
        <v>504</v>
      </c>
      <c r="D193" s="9" t="s">
        <v>505</v>
      </c>
      <c r="E193" s="9" t="s">
        <v>503</v>
      </c>
      <c r="F193" s="9" t="s">
        <v>506</v>
      </c>
      <c r="G193" s="10" t="s">
        <v>507</v>
      </c>
      <c r="H193" s="42">
        <v>20</v>
      </c>
      <c r="I193" s="42"/>
      <c r="J193" s="13"/>
      <c r="K193" s="20" t="s">
        <v>508</v>
      </c>
      <c r="L193" s="20" t="s">
        <v>509</v>
      </c>
      <c r="M193" s="34">
        <v>4</v>
      </c>
      <c r="N193" s="34">
        <v>4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64" ht="27.75" customHeight="1">
      <c r="A194" s="9" t="s">
        <v>263</v>
      </c>
      <c r="B194" s="9" t="s">
        <v>510</v>
      </c>
      <c r="C194" s="9" t="s">
        <v>511</v>
      </c>
      <c r="D194" s="9" t="s">
        <v>512</v>
      </c>
      <c r="E194" s="9" t="s">
        <v>510</v>
      </c>
      <c r="F194" s="9" t="s">
        <v>513</v>
      </c>
      <c r="G194" s="10" t="s">
        <v>507</v>
      </c>
      <c r="H194" s="42">
        <v>20</v>
      </c>
      <c r="I194" s="42"/>
      <c r="J194" s="13"/>
      <c r="K194" s="20" t="s">
        <v>508</v>
      </c>
      <c r="L194" s="20" t="s">
        <v>509</v>
      </c>
      <c r="M194" s="34">
        <v>4</v>
      </c>
      <c r="N194" s="34">
        <v>4</v>
      </c>
      <c r="O194" s="34"/>
      <c r="P194" s="34">
        <v>4</v>
      </c>
      <c r="Q194" s="34">
        <v>10</v>
      </c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</row>
    <row r="195" spans="1:64" ht="27.75" customHeight="1">
      <c r="A195" s="9" t="s">
        <v>263</v>
      </c>
      <c r="B195" s="9" t="s">
        <v>514</v>
      </c>
      <c r="C195" s="9" t="s">
        <v>515</v>
      </c>
      <c r="D195" s="9" t="s">
        <v>516</v>
      </c>
      <c r="E195" s="9" t="s">
        <v>514</v>
      </c>
      <c r="F195" s="9" t="s">
        <v>517</v>
      </c>
      <c r="G195" s="10" t="s">
        <v>518</v>
      </c>
      <c r="H195" s="42">
        <v>20</v>
      </c>
      <c r="I195" s="42"/>
      <c r="J195" s="13"/>
      <c r="K195" s="20" t="s">
        <v>508</v>
      </c>
      <c r="L195" s="20" t="s">
        <v>509</v>
      </c>
      <c r="M195" s="34">
        <v>4</v>
      </c>
      <c r="N195" s="34">
        <v>4</v>
      </c>
      <c r="O195" s="34"/>
      <c r="P195" s="34"/>
      <c r="Q195" s="34">
        <v>10</v>
      </c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6" spans="1:64" ht="27.75" customHeight="1">
      <c r="A196" s="9" t="s">
        <v>263</v>
      </c>
      <c r="B196" s="9" t="s">
        <v>519</v>
      </c>
      <c r="C196" s="9" t="s">
        <v>520</v>
      </c>
      <c r="D196" s="9" t="s">
        <v>516</v>
      </c>
      <c r="E196" s="9" t="s">
        <v>519</v>
      </c>
      <c r="F196" s="9" t="s">
        <v>521</v>
      </c>
      <c r="G196" s="10" t="s">
        <v>518</v>
      </c>
      <c r="H196" s="42">
        <v>20</v>
      </c>
      <c r="I196" s="42"/>
      <c r="J196" s="13"/>
      <c r="K196" s="20" t="s">
        <v>508</v>
      </c>
      <c r="L196" s="20" t="s">
        <v>509</v>
      </c>
      <c r="M196" s="34">
        <v>4</v>
      </c>
      <c r="N196" s="34">
        <v>4</v>
      </c>
      <c r="O196" s="34"/>
      <c r="P196" s="34"/>
      <c r="Q196" s="34">
        <v>10</v>
      </c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64" ht="26.25" customHeight="1">
      <c r="A197" s="8" t="s">
        <v>285</v>
      </c>
      <c r="B197" s="8"/>
      <c r="C197" s="25" t="s">
        <v>384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33">
        <f>M198+M206+M209</f>
        <v>136</v>
      </c>
      <c r="N197" s="33">
        <f aca="true" t="shared" si="43" ref="N197:BL197">N198+N206+N209</f>
        <v>66</v>
      </c>
      <c r="O197" s="33">
        <f t="shared" si="43"/>
        <v>35</v>
      </c>
      <c r="P197" s="33">
        <f t="shared" si="43"/>
        <v>106</v>
      </c>
      <c r="Q197" s="33">
        <f t="shared" si="43"/>
        <v>20</v>
      </c>
      <c r="R197" s="33">
        <f t="shared" si="43"/>
        <v>0</v>
      </c>
      <c r="S197" s="33">
        <f t="shared" si="43"/>
        <v>0</v>
      </c>
      <c r="T197" s="33">
        <f t="shared" si="43"/>
        <v>0</v>
      </c>
      <c r="U197" s="33">
        <f t="shared" si="43"/>
        <v>2</v>
      </c>
      <c r="V197" s="33">
        <f t="shared" si="43"/>
        <v>0</v>
      </c>
      <c r="W197" s="33">
        <f t="shared" si="43"/>
        <v>0</v>
      </c>
      <c r="X197" s="33">
        <f t="shared" si="43"/>
        <v>0</v>
      </c>
      <c r="Y197" s="33">
        <f t="shared" si="43"/>
        <v>0</v>
      </c>
      <c r="Z197" s="33">
        <f t="shared" si="43"/>
        <v>0</v>
      </c>
      <c r="AA197" s="33">
        <f t="shared" si="43"/>
        <v>10</v>
      </c>
      <c r="AB197" s="33">
        <f t="shared" si="43"/>
        <v>8</v>
      </c>
      <c r="AC197" s="33">
        <f t="shared" si="43"/>
        <v>0</v>
      </c>
      <c r="AD197" s="33">
        <f t="shared" si="43"/>
        <v>0</v>
      </c>
      <c r="AE197" s="33">
        <f t="shared" si="43"/>
        <v>2</v>
      </c>
      <c r="AF197" s="33">
        <f t="shared" si="43"/>
        <v>3</v>
      </c>
      <c r="AG197" s="33">
        <f t="shared" si="43"/>
        <v>9</v>
      </c>
      <c r="AH197" s="33">
        <f t="shared" si="43"/>
        <v>3</v>
      </c>
      <c r="AI197" s="33">
        <f t="shared" si="43"/>
        <v>3</v>
      </c>
      <c r="AJ197" s="33">
        <f t="shared" si="43"/>
        <v>3</v>
      </c>
      <c r="AK197" s="33">
        <f t="shared" si="43"/>
        <v>0</v>
      </c>
      <c r="AL197" s="33">
        <f t="shared" si="43"/>
        <v>0</v>
      </c>
      <c r="AM197" s="33">
        <f t="shared" si="43"/>
        <v>0</v>
      </c>
      <c r="AN197" s="33">
        <f t="shared" si="43"/>
        <v>0</v>
      </c>
      <c r="AO197" s="33">
        <f t="shared" si="43"/>
        <v>0</v>
      </c>
      <c r="AP197" s="33">
        <f t="shared" si="43"/>
        <v>0</v>
      </c>
      <c r="AQ197" s="33">
        <f t="shared" si="43"/>
        <v>0</v>
      </c>
      <c r="AR197" s="33">
        <f t="shared" si="43"/>
        <v>0</v>
      </c>
      <c r="AS197" s="33">
        <f t="shared" si="43"/>
        <v>1</v>
      </c>
      <c r="AT197" s="33">
        <f t="shared" si="43"/>
        <v>0</v>
      </c>
      <c r="AU197" s="33">
        <f t="shared" si="43"/>
        <v>0</v>
      </c>
      <c r="AV197" s="33">
        <f t="shared" si="43"/>
        <v>0</v>
      </c>
      <c r="AW197" s="33">
        <f t="shared" si="43"/>
        <v>0</v>
      </c>
      <c r="AX197" s="33">
        <f t="shared" si="43"/>
        <v>0</v>
      </c>
      <c r="AY197" s="33">
        <f t="shared" si="43"/>
        <v>0</v>
      </c>
      <c r="AZ197" s="33">
        <f t="shared" si="43"/>
        <v>0</v>
      </c>
      <c r="BA197" s="33">
        <f t="shared" si="43"/>
        <v>0</v>
      </c>
      <c r="BB197" s="33">
        <f t="shared" si="43"/>
        <v>0</v>
      </c>
      <c r="BC197" s="33">
        <f t="shared" si="43"/>
        <v>0</v>
      </c>
      <c r="BD197" s="33">
        <f t="shared" si="43"/>
        <v>0</v>
      </c>
      <c r="BE197" s="33">
        <f t="shared" si="43"/>
        <v>0</v>
      </c>
      <c r="BF197" s="33">
        <f t="shared" si="43"/>
        <v>0</v>
      </c>
      <c r="BG197" s="33">
        <f t="shared" si="43"/>
        <v>2</v>
      </c>
      <c r="BH197" s="33">
        <f t="shared" si="43"/>
        <v>0</v>
      </c>
      <c r="BI197" s="33">
        <f t="shared" si="43"/>
        <v>0</v>
      </c>
      <c r="BJ197" s="33">
        <f t="shared" si="43"/>
        <v>0</v>
      </c>
      <c r="BK197" s="33">
        <f t="shared" si="43"/>
        <v>0</v>
      </c>
      <c r="BL197" s="33">
        <f t="shared" si="43"/>
        <v>0</v>
      </c>
    </row>
    <row r="198" spans="1:64" ht="26.25" customHeight="1">
      <c r="A198" s="8" t="s">
        <v>285</v>
      </c>
      <c r="B198" s="8"/>
      <c r="C198" s="25" t="s">
        <v>385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33">
        <f>SUM(M199:M205)</f>
        <v>56</v>
      </c>
      <c r="N198" s="33">
        <f aca="true" t="shared" si="44" ref="N198:BL198">SUM(N199:N205)</f>
        <v>56</v>
      </c>
      <c r="O198" s="33">
        <f t="shared" si="44"/>
        <v>3</v>
      </c>
      <c r="P198" s="33">
        <f t="shared" si="44"/>
        <v>6</v>
      </c>
      <c r="Q198" s="33">
        <f t="shared" si="44"/>
        <v>20</v>
      </c>
      <c r="R198" s="33">
        <f t="shared" si="44"/>
        <v>0</v>
      </c>
      <c r="S198" s="33">
        <f t="shared" si="44"/>
        <v>0</v>
      </c>
      <c r="T198" s="33">
        <f t="shared" si="44"/>
        <v>0</v>
      </c>
      <c r="U198" s="33">
        <f t="shared" si="44"/>
        <v>0</v>
      </c>
      <c r="V198" s="33">
        <f t="shared" si="44"/>
        <v>0</v>
      </c>
      <c r="W198" s="33">
        <f t="shared" si="44"/>
        <v>0</v>
      </c>
      <c r="X198" s="33">
        <f t="shared" si="44"/>
        <v>0</v>
      </c>
      <c r="Y198" s="33">
        <f t="shared" si="44"/>
        <v>0</v>
      </c>
      <c r="Z198" s="33">
        <f t="shared" si="44"/>
        <v>0</v>
      </c>
      <c r="AA198" s="33">
        <f t="shared" si="44"/>
        <v>10</v>
      </c>
      <c r="AB198" s="33">
        <f t="shared" si="44"/>
        <v>0</v>
      </c>
      <c r="AC198" s="33">
        <f t="shared" si="44"/>
        <v>0</v>
      </c>
      <c r="AD198" s="33">
        <f t="shared" si="44"/>
        <v>0</v>
      </c>
      <c r="AE198" s="33">
        <f t="shared" si="44"/>
        <v>0</v>
      </c>
      <c r="AF198" s="33">
        <f t="shared" si="44"/>
        <v>3</v>
      </c>
      <c r="AG198" s="33">
        <f t="shared" si="44"/>
        <v>3</v>
      </c>
      <c r="AH198" s="33">
        <f t="shared" si="44"/>
        <v>3</v>
      </c>
      <c r="AI198" s="33">
        <f t="shared" si="44"/>
        <v>1</v>
      </c>
      <c r="AJ198" s="33">
        <f t="shared" si="44"/>
        <v>3</v>
      </c>
      <c r="AK198" s="33">
        <f t="shared" si="44"/>
        <v>0</v>
      </c>
      <c r="AL198" s="33">
        <f t="shared" si="44"/>
        <v>0</v>
      </c>
      <c r="AM198" s="33">
        <f t="shared" si="44"/>
        <v>0</v>
      </c>
      <c r="AN198" s="33">
        <f t="shared" si="44"/>
        <v>0</v>
      </c>
      <c r="AO198" s="33">
        <f t="shared" si="44"/>
        <v>0</v>
      </c>
      <c r="AP198" s="33">
        <f t="shared" si="44"/>
        <v>0</v>
      </c>
      <c r="AQ198" s="33">
        <f t="shared" si="44"/>
        <v>0</v>
      </c>
      <c r="AR198" s="33">
        <f t="shared" si="44"/>
        <v>0</v>
      </c>
      <c r="AS198" s="33">
        <f t="shared" si="44"/>
        <v>1</v>
      </c>
      <c r="AT198" s="33">
        <f t="shared" si="44"/>
        <v>0</v>
      </c>
      <c r="AU198" s="33">
        <f t="shared" si="44"/>
        <v>0</v>
      </c>
      <c r="AV198" s="33">
        <f t="shared" si="44"/>
        <v>0</v>
      </c>
      <c r="AW198" s="33">
        <f t="shared" si="44"/>
        <v>0</v>
      </c>
      <c r="AX198" s="33">
        <f t="shared" si="44"/>
        <v>0</v>
      </c>
      <c r="AY198" s="33">
        <f t="shared" si="44"/>
        <v>0</v>
      </c>
      <c r="AZ198" s="33">
        <f t="shared" si="44"/>
        <v>0</v>
      </c>
      <c r="BA198" s="33">
        <f t="shared" si="44"/>
        <v>0</v>
      </c>
      <c r="BB198" s="33">
        <f t="shared" si="44"/>
        <v>0</v>
      </c>
      <c r="BC198" s="33">
        <f t="shared" si="44"/>
        <v>0</v>
      </c>
      <c r="BD198" s="33">
        <f t="shared" si="44"/>
        <v>0</v>
      </c>
      <c r="BE198" s="33">
        <f t="shared" si="44"/>
        <v>0</v>
      </c>
      <c r="BF198" s="33">
        <f t="shared" si="44"/>
        <v>0</v>
      </c>
      <c r="BG198" s="33">
        <f t="shared" si="44"/>
        <v>0</v>
      </c>
      <c r="BH198" s="33">
        <f t="shared" si="44"/>
        <v>0</v>
      </c>
      <c r="BI198" s="33">
        <f t="shared" si="44"/>
        <v>0</v>
      </c>
      <c r="BJ198" s="33">
        <f t="shared" si="44"/>
        <v>0</v>
      </c>
      <c r="BK198" s="33">
        <f t="shared" si="44"/>
        <v>0</v>
      </c>
      <c r="BL198" s="33">
        <f t="shared" si="44"/>
        <v>0</v>
      </c>
    </row>
    <row r="199" spans="1:64" ht="40.5" customHeight="1">
      <c r="A199" s="8" t="s">
        <v>285</v>
      </c>
      <c r="B199" s="8" t="s">
        <v>286</v>
      </c>
      <c r="C199" s="9" t="s">
        <v>287</v>
      </c>
      <c r="D199" s="9" t="s">
        <v>288</v>
      </c>
      <c r="E199" s="9" t="s">
        <v>289</v>
      </c>
      <c r="F199" s="9" t="s">
        <v>290</v>
      </c>
      <c r="G199" s="11">
        <v>40740</v>
      </c>
      <c r="H199" s="12">
        <v>20</v>
      </c>
      <c r="I199" s="12">
        <v>0</v>
      </c>
      <c r="J199" s="9" t="s">
        <v>69</v>
      </c>
      <c r="K199" s="13" t="s">
        <v>291</v>
      </c>
      <c r="L199" s="13" t="s">
        <v>292</v>
      </c>
      <c r="M199" s="34">
        <v>8</v>
      </c>
      <c r="N199" s="34">
        <v>8</v>
      </c>
      <c r="O199" s="34">
        <v>1</v>
      </c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>
        <v>10</v>
      </c>
      <c r="AB199" s="34"/>
      <c r="AC199" s="34"/>
      <c r="AD199" s="34"/>
      <c r="AE199" s="34"/>
      <c r="AF199" s="34">
        <v>1</v>
      </c>
      <c r="AG199" s="34">
        <v>3</v>
      </c>
      <c r="AH199" s="34">
        <v>1</v>
      </c>
      <c r="AI199" s="34">
        <v>1</v>
      </c>
      <c r="AJ199" s="34">
        <v>3</v>
      </c>
      <c r="AK199" s="34"/>
      <c r="AL199" s="34"/>
      <c r="AM199" s="34"/>
      <c r="AN199" s="34"/>
      <c r="AO199" s="34"/>
      <c r="AP199" s="34"/>
      <c r="AQ199" s="34"/>
      <c r="AR199" s="34"/>
      <c r="AS199" s="34">
        <v>1</v>
      </c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64" ht="40.5" customHeight="1">
      <c r="A200" s="8" t="s">
        <v>285</v>
      </c>
      <c r="B200" s="8" t="s">
        <v>286</v>
      </c>
      <c r="C200" s="9" t="s">
        <v>293</v>
      </c>
      <c r="D200" s="9" t="s">
        <v>522</v>
      </c>
      <c r="E200" s="9" t="s">
        <v>295</v>
      </c>
      <c r="F200" s="9" t="s">
        <v>296</v>
      </c>
      <c r="G200" s="11">
        <v>40739</v>
      </c>
      <c r="H200" s="12">
        <v>0</v>
      </c>
      <c r="I200" s="12">
        <v>15</v>
      </c>
      <c r="J200" s="9" t="s">
        <v>69</v>
      </c>
      <c r="K200" s="13" t="s">
        <v>291</v>
      </c>
      <c r="L200" s="13" t="s">
        <v>292</v>
      </c>
      <c r="M200" s="34">
        <v>8</v>
      </c>
      <c r="N200" s="34">
        <v>8</v>
      </c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</row>
    <row r="201" spans="1:64" ht="40.5" customHeight="1">
      <c r="A201" s="8" t="s">
        <v>285</v>
      </c>
      <c r="B201" s="8" t="s">
        <v>286</v>
      </c>
      <c r="C201" s="9" t="s">
        <v>293</v>
      </c>
      <c r="D201" s="9" t="s">
        <v>294</v>
      </c>
      <c r="E201" s="9" t="s">
        <v>295</v>
      </c>
      <c r="F201" s="9" t="s">
        <v>296</v>
      </c>
      <c r="G201" s="11">
        <v>40739</v>
      </c>
      <c r="H201" s="12">
        <v>0</v>
      </c>
      <c r="I201" s="12">
        <v>15</v>
      </c>
      <c r="J201" s="9" t="s">
        <v>69</v>
      </c>
      <c r="K201" s="13" t="s">
        <v>291</v>
      </c>
      <c r="L201" s="13" t="s">
        <v>292</v>
      </c>
      <c r="M201" s="34">
        <v>8</v>
      </c>
      <c r="N201" s="34">
        <v>8</v>
      </c>
      <c r="O201" s="34">
        <v>1</v>
      </c>
      <c r="P201" s="34">
        <v>3</v>
      </c>
      <c r="Q201" s="34">
        <v>10</v>
      </c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>
        <v>1</v>
      </c>
      <c r="AG201" s="34"/>
      <c r="AH201" s="34">
        <v>1</v>
      </c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64" ht="40.5" customHeight="1">
      <c r="A202" s="8" t="s">
        <v>285</v>
      </c>
      <c r="B202" s="8" t="s">
        <v>286</v>
      </c>
      <c r="C202" s="9" t="s">
        <v>297</v>
      </c>
      <c r="D202" s="9" t="s">
        <v>522</v>
      </c>
      <c r="E202" s="9" t="s">
        <v>299</v>
      </c>
      <c r="F202" s="9" t="s">
        <v>300</v>
      </c>
      <c r="G202" s="11">
        <v>40737</v>
      </c>
      <c r="H202" s="12">
        <v>0</v>
      </c>
      <c r="I202" s="12">
        <v>15</v>
      </c>
      <c r="J202" s="9" t="s">
        <v>69</v>
      </c>
      <c r="K202" s="13" t="s">
        <v>291</v>
      </c>
      <c r="L202" s="13" t="s">
        <v>301</v>
      </c>
      <c r="M202" s="34">
        <v>8</v>
      </c>
      <c r="N202" s="34">
        <v>8</v>
      </c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64" ht="40.5" customHeight="1">
      <c r="A203" s="8" t="s">
        <v>285</v>
      </c>
      <c r="B203" s="8" t="s">
        <v>286</v>
      </c>
      <c r="C203" s="9" t="s">
        <v>297</v>
      </c>
      <c r="D203" s="9" t="s">
        <v>298</v>
      </c>
      <c r="E203" s="9" t="s">
        <v>299</v>
      </c>
      <c r="F203" s="9" t="s">
        <v>300</v>
      </c>
      <c r="G203" s="11">
        <v>40737</v>
      </c>
      <c r="H203" s="12">
        <v>0</v>
      </c>
      <c r="I203" s="12">
        <v>15</v>
      </c>
      <c r="J203" s="9" t="s">
        <v>69</v>
      </c>
      <c r="K203" s="13" t="s">
        <v>291</v>
      </c>
      <c r="L203" s="13" t="s">
        <v>301</v>
      </c>
      <c r="M203" s="34">
        <v>8</v>
      </c>
      <c r="N203" s="34">
        <v>8</v>
      </c>
      <c r="O203" s="34">
        <v>1</v>
      </c>
      <c r="P203" s="34">
        <v>3</v>
      </c>
      <c r="Q203" s="34">
        <v>10</v>
      </c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>
        <v>1</v>
      </c>
      <c r="AG203" s="34"/>
      <c r="AH203" s="34">
        <v>1</v>
      </c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64" ht="74.25" customHeight="1">
      <c r="A204" s="8" t="s">
        <v>285</v>
      </c>
      <c r="B204" s="8" t="s">
        <v>302</v>
      </c>
      <c r="C204" s="9" t="s">
        <v>417</v>
      </c>
      <c r="D204" s="9" t="s">
        <v>303</v>
      </c>
      <c r="E204" s="9" t="s">
        <v>304</v>
      </c>
      <c r="F204" s="9" t="s">
        <v>305</v>
      </c>
      <c r="G204" s="11">
        <v>40725</v>
      </c>
      <c r="H204" s="12">
        <v>0</v>
      </c>
      <c r="I204" s="12">
        <v>15</v>
      </c>
      <c r="J204" s="9" t="s">
        <v>69</v>
      </c>
      <c r="K204" s="13" t="s">
        <v>291</v>
      </c>
      <c r="L204" s="13" t="s">
        <v>301</v>
      </c>
      <c r="M204" s="34">
        <v>8</v>
      </c>
      <c r="N204" s="34">
        <v>8</v>
      </c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</row>
    <row r="205" spans="1:64" ht="40.5" customHeight="1">
      <c r="A205" s="8" t="s">
        <v>285</v>
      </c>
      <c r="B205" s="21" t="s">
        <v>306</v>
      </c>
      <c r="C205" s="22" t="s">
        <v>307</v>
      </c>
      <c r="D205" s="9" t="s">
        <v>505</v>
      </c>
      <c r="E205" s="48" t="s">
        <v>523</v>
      </c>
      <c r="F205" s="22" t="s">
        <v>308</v>
      </c>
      <c r="G205" s="23">
        <v>40725</v>
      </c>
      <c r="H205" s="24">
        <v>0</v>
      </c>
      <c r="I205" s="24">
        <v>15</v>
      </c>
      <c r="J205" s="22" t="s">
        <v>69</v>
      </c>
      <c r="K205" s="13" t="s">
        <v>291</v>
      </c>
      <c r="L205" s="13" t="s">
        <v>301</v>
      </c>
      <c r="M205" s="34">
        <v>8</v>
      </c>
      <c r="N205" s="34">
        <v>8</v>
      </c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64" ht="12.75">
      <c r="A206" s="9" t="s">
        <v>285</v>
      </c>
      <c r="B206" s="9"/>
      <c r="C206" s="39" t="s">
        <v>386</v>
      </c>
      <c r="D206" s="9"/>
      <c r="E206" s="9"/>
      <c r="F206" s="9"/>
      <c r="G206" s="11"/>
      <c r="H206" s="48"/>
      <c r="I206" s="10"/>
      <c r="J206" s="10"/>
      <c r="K206" s="20"/>
      <c r="L206" s="20"/>
      <c r="M206" s="49">
        <f>SUM(M207:M208)</f>
        <v>0</v>
      </c>
      <c r="N206" s="49">
        <f aca="true" t="shared" si="45" ref="N206:BL206">SUM(N207:N208)</f>
        <v>0</v>
      </c>
      <c r="O206" s="49">
        <f t="shared" si="45"/>
        <v>2</v>
      </c>
      <c r="P206" s="49">
        <f t="shared" si="45"/>
        <v>0</v>
      </c>
      <c r="Q206" s="49">
        <f t="shared" si="45"/>
        <v>0</v>
      </c>
      <c r="R206" s="49">
        <f t="shared" si="45"/>
        <v>0</v>
      </c>
      <c r="S206" s="49">
        <f t="shared" si="45"/>
        <v>0</v>
      </c>
      <c r="T206" s="49">
        <f t="shared" si="45"/>
        <v>0</v>
      </c>
      <c r="U206" s="49">
        <f t="shared" si="45"/>
        <v>2</v>
      </c>
      <c r="V206" s="49">
        <f t="shared" si="45"/>
        <v>0</v>
      </c>
      <c r="W206" s="49">
        <f t="shared" si="45"/>
        <v>0</v>
      </c>
      <c r="X206" s="49">
        <f t="shared" si="45"/>
        <v>0</v>
      </c>
      <c r="Y206" s="49">
        <f t="shared" si="45"/>
        <v>0</v>
      </c>
      <c r="Z206" s="49">
        <f t="shared" si="45"/>
        <v>0</v>
      </c>
      <c r="AA206" s="49">
        <f t="shared" si="45"/>
        <v>0</v>
      </c>
      <c r="AB206" s="49">
        <f t="shared" si="45"/>
        <v>8</v>
      </c>
      <c r="AC206" s="49">
        <f t="shared" si="45"/>
        <v>0</v>
      </c>
      <c r="AD206" s="49">
        <f t="shared" si="45"/>
        <v>0</v>
      </c>
      <c r="AE206" s="49">
        <f t="shared" si="45"/>
        <v>2</v>
      </c>
      <c r="AF206" s="49">
        <f t="shared" si="45"/>
        <v>0</v>
      </c>
      <c r="AG206" s="49">
        <f t="shared" si="45"/>
        <v>0</v>
      </c>
      <c r="AH206" s="49">
        <f t="shared" si="45"/>
        <v>0</v>
      </c>
      <c r="AI206" s="49">
        <f t="shared" si="45"/>
        <v>0</v>
      </c>
      <c r="AJ206" s="49">
        <f t="shared" si="45"/>
        <v>0</v>
      </c>
      <c r="AK206" s="49">
        <f t="shared" si="45"/>
        <v>0</v>
      </c>
      <c r="AL206" s="49">
        <f t="shared" si="45"/>
        <v>0</v>
      </c>
      <c r="AM206" s="49">
        <f t="shared" si="45"/>
        <v>0</v>
      </c>
      <c r="AN206" s="49">
        <f t="shared" si="45"/>
        <v>0</v>
      </c>
      <c r="AO206" s="49">
        <f t="shared" si="45"/>
        <v>0</v>
      </c>
      <c r="AP206" s="49">
        <f t="shared" si="45"/>
        <v>0</v>
      </c>
      <c r="AQ206" s="49">
        <f t="shared" si="45"/>
        <v>0</v>
      </c>
      <c r="AR206" s="49">
        <f t="shared" si="45"/>
        <v>0</v>
      </c>
      <c r="AS206" s="49">
        <f t="shared" si="45"/>
        <v>0</v>
      </c>
      <c r="AT206" s="49">
        <f t="shared" si="45"/>
        <v>0</v>
      </c>
      <c r="AU206" s="49">
        <f t="shared" si="45"/>
        <v>0</v>
      </c>
      <c r="AV206" s="49">
        <f t="shared" si="45"/>
        <v>0</v>
      </c>
      <c r="AW206" s="49">
        <f t="shared" si="45"/>
        <v>0</v>
      </c>
      <c r="AX206" s="49">
        <f t="shared" si="45"/>
        <v>0</v>
      </c>
      <c r="AY206" s="49">
        <f t="shared" si="45"/>
        <v>0</v>
      </c>
      <c r="AZ206" s="49">
        <f t="shared" si="45"/>
        <v>0</v>
      </c>
      <c r="BA206" s="49">
        <f t="shared" si="45"/>
        <v>0</v>
      </c>
      <c r="BB206" s="49">
        <f t="shared" si="45"/>
        <v>0</v>
      </c>
      <c r="BC206" s="49">
        <f t="shared" si="45"/>
        <v>0</v>
      </c>
      <c r="BD206" s="49">
        <f t="shared" si="45"/>
        <v>0</v>
      </c>
      <c r="BE206" s="49">
        <f t="shared" si="45"/>
        <v>0</v>
      </c>
      <c r="BF206" s="49">
        <f t="shared" si="45"/>
        <v>0</v>
      </c>
      <c r="BG206" s="49">
        <f t="shared" si="45"/>
        <v>2</v>
      </c>
      <c r="BH206" s="49">
        <f t="shared" si="45"/>
        <v>0</v>
      </c>
      <c r="BI206" s="49">
        <f t="shared" si="45"/>
        <v>0</v>
      </c>
      <c r="BJ206" s="49">
        <f t="shared" si="45"/>
        <v>0</v>
      </c>
      <c r="BK206" s="49">
        <f t="shared" si="45"/>
        <v>0</v>
      </c>
      <c r="BL206" s="49">
        <f t="shared" si="45"/>
        <v>0</v>
      </c>
    </row>
    <row r="207" spans="1:64" ht="12.75">
      <c r="A207" s="9" t="s">
        <v>285</v>
      </c>
      <c r="B207" s="9"/>
      <c r="C207" s="9" t="s">
        <v>400</v>
      </c>
      <c r="D207" s="9"/>
      <c r="E207" s="9"/>
      <c r="F207" s="9"/>
      <c r="G207" s="11"/>
      <c r="H207" s="48"/>
      <c r="I207" s="10"/>
      <c r="J207" s="10"/>
      <c r="K207" s="20"/>
      <c r="L207" s="20"/>
      <c r="M207" s="48"/>
      <c r="N207" s="48"/>
      <c r="O207" s="48">
        <v>2</v>
      </c>
      <c r="P207" s="48"/>
      <c r="Q207" s="48"/>
      <c r="R207" s="48"/>
      <c r="S207" s="48"/>
      <c r="T207" s="48"/>
      <c r="U207" s="48">
        <v>2</v>
      </c>
      <c r="V207" s="48"/>
      <c r="W207" s="48"/>
      <c r="X207" s="48"/>
      <c r="Y207" s="48"/>
      <c r="Z207" s="48"/>
      <c r="AA207" s="48"/>
      <c r="AB207" s="48">
        <v>8</v>
      </c>
      <c r="AC207" s="48"/>
      <c r="AD207" s="48"/>
      <c r="AE207" s="48">
        <v>2</v>
      </c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</row>
    <row r="208" spans="1:64" ht="25.5">
      <c r="A208" s="9" t="s">
        <v>285</v>
      </c>
      <c r="B208" s="9"/>
      <c r="C208" s="22" t="s">
        <v>396</v>
      </c>
      <c r="D208" s="22" t="s">
        <v>397</v>
      </c>
      <c r="E208" s="9"/>
      <c r="F208" s="9"/>
      <c r="G208" s="11"/>
      <c r="H208" s="48"/>
      <c r="I208" s="10"/>
      <c r="J208" s="10"/>
      <c r="K208" s="20"/>
      <c r="L208" s="20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34"/>
      <c r="BA208" s="34"/>
      <c r="BB208" s="34"/>
      <c r="BC208" s="34"/>
      <c r="BD208" s="34"/>
      <c r="BE208" s="34"/>
      <c r="BF208" s="34"/>
      <c r="BG208" s="34">
        <v>2</v>
      </c>
      <c r="BH208" s="34"/>
      <c r="BI208" s="34"/>
      <c r="BJ208" s="34"/>
      <c r="BK208" s="34"/>
      <c r="BL208" s="34"/>
    </row>
    <row r="209" spans="1:64" ht="21" customHeight="1">
      <c r="A209" s="9" t="s">
        <v>285</v>
      </c>
      <c r="B209" s="9"/>
      <c r="C209" s="35" t="s">
        <v>569</v>
      </c>
      <c r="D209" s="22"/>
      <c r="E209" s="9"/>
      <c r="F209" s="9"/>
      <c r="G209" s="11"/>
      <c r="H209" s="48"/>
      <c r="I209" s="10"/>
      <c r="J209" s="10"/>
      <c r="K209" s="20"/>
      <c r="L209" s="20"/>
      <c r="M209" s="49">
        <f>SUM(M210:M219)</f>
        <v>80</v>
      </c>
      <c r="N209" s="49">
        <f aca="true" t="shared" si="46" ref="N209:BL209">SUM(N210:N219)</f>
        <v>10</v>
      </c>
      <c r="O209" s="49">
        <f t="shared" si="46"/>
        <v>30</v>
      </c>
      <c r="P209" s="49">
        <f t="shared" si="46"/>
        <v>100</v>
      </c>
      <c r="Q209" s="49">
        <f t="shared" si="46"/>
        <v>0</v>
      </c>
      <c r="R209" s="49">
        <f t="shared" si="46"/>
        <v>0</v>
      </c>
      <c r="S209" s="49">
        <f t="shared" si="46"/>
        <v>0</v>
      </c>
      <c r="T209" s="49">
        <f t="shared" si="46"/>
        <v>0</v>
      </c>
      <c r="U209" s="49">
        <f t="shared" si="46"/>
        <v>0</v>
      </c>
      <c r="V209" s="49">
        <f t="shared" si="46"/>
        <v>0</v>
      </c>
      <c r="W209" s="49">
        <f t="shared" si="46"/>
        <v>0</v>
      </c>
      <c r="X209" s="49">
        <f t="shared" si="46"/>
        <v>0</v>
      </c>
      <c r="Y209" s="49">
        <f t="shared" si="46"/>
        <v>0</v>
      </c>
      <c r="Z209" s="49">
        <f t="shared" si="46"/>
        <v>0</v>
      </c>
      <c r="AA209" s="49">
        <f t="shared" si="46"/>
        <v>0</v>
      </c>
      <c r="AB209" s="49">
        <f t="shared" si="46"/>
        <v>0</v>
      </c>
      <c r="AC209" s="49">
        <f t="shared" si="46"/>
        <v>0</v>
      </c>
      <c r="AD209" s="49">
        <f t="shared" si="46"/>
        <v>0</v>
      </c>
      <c r="AE209" s="49">
        <f t="shared" si="46"/>
        <v>0</v>
      </c>
      <c r="AF209" s="49">
        <f t="shared" si="46"/>
        <v>0</v>
      </c>
      <c r="AG209" s="49">
        <f t="shared" si="46"/>
        <v>6</v>
      </c>
      <c r="AH209" s="49">
        <f t="shared" si="46"/>
        <v>0</v>
      </c>
      <c r="AI209" s="49">
        <f t="shared" si="46"/>
        <v>2</v>
      </c>
      <c r="AJ209" s="49">
        <f t="shared" si="46"/>
        <v>0</v>
      </c>
      <c r="AK209" s="49">
        <f t="shared" si="46"/>
        <v>0</v>
      </c>
      <c r="AL209" s="49">
        <f t="shared" si="46"/>
        <v>0</v>
      </c>
      <c r="AM209" s="49">
        <f t="shared" si="46"/>
        <v>0</v>
      </c>
      <c r="AN209" s="49">
        <f t="shared" si="46"/>
        <v>0</v>
      </c>
      <c r="AO209" s="49">
        <f t="shared" si="46"/>
        <v>0</v>
      </c>
      <c r="AP209" s="49">
        <f t="shared" si="46"/>
        <v>0</v>
      </c>
      <c r="AQ209" s="49">
        <f t="shared" si="46"/>
        <v>0</v>
      </c>
      <c r="AR209" s="49">
        <f t="shared" si="46"/>
        <v>0</v>
      </c>
      <c r="AS209" s="49">
        <f t="shared" si="46"/>
        <v>0</v>
      </c>
      <c r="AT209" s="49">
        <f t="shared" si="46"/>
        <v>0</v>
      </c>
      <c r="AU209" s="49">
        <f t="shared" si="46"/>
        <v>0</v>
      </c>
      <c r="AV209" s="49">
        <f t="shared" si="46"/>
        <v>0</v>
      </c>
      <c r="AW209" s="49">
        <f t="shared" si="46"/>
        <v>0</v>
      </c>
      <c r="AX209" s="49">
        <f t="shared" si="46"/>
        <v>0</v>
      </c>
      <c r="AY209" s="49">
        <f t="shared" si="46"/>
        <v>0</v>
      </c>
      <c r="AZ209" s="49">
        <f t="shared" si="46"/>
        <v>0</v>
      </c>
      <c r="BA209" s="49">
        <f t="shared" si="46"/>
        <v>0</v>
      </c>
      <c r="BB209" s="49">
        <f t="shared" si="46"/>
        <v>0</v>
      </c>
      <c r="BC209" s="49">
        <f t="shared" si="46"/>
        <v>0</v>
      </c>
      <c r="BD209" s="49">
        <f t="shared" si="46"/>
        <v>0</v>
      </c>
      <c r="BE209" s="49">
        <f t="shared" si="46"/>
        <v>0</v>
      </c>
      <c r="BF209" s="49">
        <f t="shared" si="46"/>
        <v>0</v>
      </c>
      <c r="BG209" s="49">
        <f t="shared" si="46"/>
        <v>0</v>
      </c>
      <c r="BH209" s="49">
        <f t="shared" si="46"/>
        <v>0</v>
      </c>
      <c r="BI209" s="49">
        <f t="shared" si="46"/>
        <v>0</v>
      </c>
      <c r="BJ209" s="49">
        <f t="shared" si="46"/>
        <v>0</v>
      </c>
      <c r="BK209" s="49">
        <f t="shared" si="46"/>
        <v>0</v>
      </c>
      <c r="BL209" s="49">
        <f t="shared" si="46"/>
        <v>0</v>
      </c>
    </row>
    <row r="210" spans="1:64" ht="51">
      <c r="A210" s="9" t="s">
        <v>285</v>
      </c>
      <c r="B210" s="48" t="s">
        <v>524</v>
      </c>
      <c r="C210" s="22" t="s">
        <v>525</v>
      </c>
      <c r="D210" s="22" t="s">
        <v>526</v>
      </c>
      <c r="E210" s="48" t="s">
        <v>527</v>
      </c>
      <c r="F210" s="48" t="s">
        <v>527</v>
      </c>
      <c r="G210" s="53" t="s">
        <v>570</v>
      </c>
      <c r="H210" s="50" t="s">
        <v>528</v>
      </c>
      <c r="I210" s="48" t="s">
        <v>529</v>
      </c>
      <c r="J210" s="48" t="s">
        <v>291</v>
      </c>
      <c r="K210" s="48" t="s">
        <v>530</v>
      </c>
      <c r="L210" s="48"/>
      <c r="M210" s="48">
        <v>8</v>
      </c>
      <c r="N210" s="48">
        <v>1</v>
      </c>
      <c r="O210" s="48">
        <v>3</v>
      </c>
      <c r="P210" s="48">
        <v>10</v>
      </c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>
        <v>3</v>
      </c>
      <c r="AH210" s="48"/>
      <c r="AI210" s="48">
        <v>1</v>
      </c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34"/>
      <c r="BG210" s="34"/>
      <c r="BH210" s="34"/>
      <c r="BI210" s="34"/>
      <c r="BJ210" s="34"/>
      <c r="BK210" s="34"/>
      <c r="BL210" s="34"/>
    </row>
    <row r="211" spans="1:64" ht="51">
      <c r="A211" s="9" t="s">
        <v>285</v>
      </c>
      <c r="B211" s="51" t="s">
        <v>531</v>
      </c>
      <c r="C211" s="22" t="s">
        <v>532</v>
      </c>
      <c r="D211" s="22" t="s">
        <v>533</v>
      </c>
      <c r="E211" s="51" t="s">
        <v>534</v>
      </c>
      <c r="F211" s="51" t="s">
        <v>534</v>
      </c>
      <c r="G211" s="51" t="s">
        <v>535</v>
      </c>
      <c r="H211" s="52" t="s">
        <v>536</v>
      </c>
      <c r="I211" s="52" t="s">
        <v>529</v>
      </c>
      <c r="J211" s="52" t="s">
        <v>291</v>
      </c>
      <c r="K211" s="52" t="s">
        <v>537</v>
      </c>
      <c r="L211" s="52"/>
      <c r="M211" s="48">
        <v>8</v>
      </c>
      <c r="N211" s="48">
        <v>1</v>
      </c>
      <c r="O211" s="34">
        <v>3</v>
      </c>
      <c r="P211" s="34">
        <v>10</v>
      </c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 t="s">
        <v>539</v>
      </c>
      <c r="AH211" s="51"/>
      <c r="AI211" s="51" t="s">
        <v>538</v>
      </c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34"/>
      <c r="BG211" s="34"/>
      <c r="BH211" s="34"/>
      <c r="BI211" s="34"/>
      <c r="BJ211" s="34"/>
      <c r="BK211" s="34"/>
      <c r="BL211" s="34"/>
    </row>
    <row r="212" spans="1:64" ht="51">
      <c r="A212" s="9" t="s">
        <v>285</v>
      </c>
      <c r="B212" s="51" t="s">
        <v>540</v>
      </c>
      <c r="C212" s="22" t="s">
        <v>541</v>
      </c>
      <c r="D212" s="22" t="s">
        <v>533</v>
      </c>
      <c r="E212" s="51" t="s">
        <v>542</v>
      </c>
      <c r="F212" s="51" t="s">
        <v>542</v>
      </c>
      <c r="G212" s="51" t="s">
        <v>543</v>
      </c>
      <c r="H212" s="52" t="s">
        <v>536</v>
      </c>
      <c r="I212" s="52" t="s">
        <v>529</v>
      </c>
      <c r="J212" s="52" t="s">
        <v>291</v>
      </c>
      <c r="K212" s="52" t="s">
        <v>544</v>
      </c>
      <c r="L212" s="52"/>
      <c r="M212" s="48">
        <v>8</v>
      </c>
      <c r="N212" s="48">
        <v>1</v>
      </c>
      <c r="O212" s="34">
        <v>3</v>
      </c>
      <c r="P212" s="34">
        <v>10</v>
      </c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 t="s">
        <v>539</v>
      </c>
      <c r="AH212" s="51"/>
      <c r="AI212" s="51" t="s">
        <v>538</v>
      </c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34"/>
      <c r="BG212" s="34"/>
      <c r="BH212" s="34"/>
      <c r="BI212" s="34"/>
      <c r="BJ212" s="34"/>
      <c r="BK212" s="34"/>
      <c r="BL212" s="34"/>
    </row>
    <row r="213" spans="1:64" ht="51">
      <c r="A213" s="9" t="s">
        <v>285</v>
      </c>
      <c r="B213" s="51" t="s">
        <v>545</v>
      </c>
      <c r="C213" s="22" t="s">
        <v>546</v>
      </c>
      <c r="D213" s="22" t="s">
        <v>533</v>
      </c>
      <c r="E213" s="51" t="s">
        <v>547</v>
      </c>
      <c r="F213" s="51" t="s">
        <v>548</v>
      </c>
      <c r="G213" s="51" t="s">
        <v>549</v>
      </c>
      <c r="H213" s="52" t="s">
        <v>536</v>
      </c>
      <c r="I213" s="52" t="s">
        <v>529</v>
      </c>
      <c r="J213" s="52" t="s">
        <v>291</v>
      </c>
      <c r="K213" s="52" t="s">
        <v>530</v>
      </c>
      <c r="L213" s="52"/>
      <c r="M213" s="48">
        <v>8</v>
      </c>
      <c r="N213" s="48">
        <v>1</v>
      </c>
      <c r="O213" s="34">
        <v>3</v>
      </c>
      <c r="P213" s="34">
        <v>10</v>
      </c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 t="s">
        <v>539</v>
      </c>
      <c r="AH213" s="51"/>
      <c r="AI213" s="51" t="s">
        <v>538</v>
      </c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34"/>
      <c r="BG213" s="34"/>
      <c r="BH213" s="34"/>
      <c r="BI213" s="34"/>
      <c r="BJ213" s="34"/>
      <c r="BK213" s="34"/>
      <c r="BL213" s="34"/>
    </row>
    <row r="214" spans="1:64" ht="51">
      <c r="A214" s="9" t="s">
        <v>285</v>
      </c>
      <c r="B214" s="51" t="s">
        <v>550</v>
      </c>
      <c r="C214" s="22" t="s">
        <v>551</v>
      </c>
      <c r="D214" s="22" t="s">
        <v>533</v>
      </c>
      <c r="E214" s="51" t="s">
        <v>552</v>
      </c>
      <c r="F214" s="51" t="s">
        <v>552</v>
      </c>
      <c r="G214" s="51" t="s">
        <v>553</v>
      </c>
      <c r="H214" s="52" t="s">
        <v>536</v>
      </c>
      <c r="I214" s="52" t="s">
        <v>529</v>
      </c>
      <c r="J214" s="52" t="s">
        <v>291</v>
      </c>
      <c r="K214" s="52" t="s">
        <v>537</v>
      </c>
      <c r="L214" s="52"/>
      <c r="M214" s="48">
        <v>8</v>
      </c>
      <c r="N214" s="48">
        <v>1</v>
      </c>
      <c r="O214" s="34">
        <v>3</v>
      </c>
      <c r="P214" s="34">
        <v>10</v>
      </c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 t="s">
        <v>539</v>
      </c>
      <c r="AH214" s="51"/>
      <c r="AI214" s="51" t="s">
        <v>538</v>
      </c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34"/>
      <c r="BG214" s="34"/>
      <c r="BH214" s="34"/>
      <c r="BI214" s="34"/>
      <c r="BJ214" s="34"/>
      <c r="BK214" s="34"/>
      <c r="BL214" s="34"/>
    </row>
    <row r="215" spans="1:64" ht="51">
      <c r="A215" s="9" t="s">
        <v>285</v>
      </c>
      <c r="B215" s="51" t="s">
        <v>554</v>
      </c>
      <c r="C215" s="22" t="s">
        <v>555</v>
      </c>
      <c r="D215" s="22" t="s">
        <v>533</v>
      </c>
      <c r="E215" s="51" t="s">
        <v>556</v>
      </c>
      <c r="F215" s="51" t="s">
        <v>556</v>
      </c>
      <c r="G215" s="51" t="s">
        <v>557</v>
      </c>
      <c r="H215" s="52" t="s">
        <v>536</v>
      </c>
      <c r="I215" s="52" t="s">
        <v>529</v>
      </c>
      <c r="J215" s="52" t="s">
        <v>291</v>
      </c>
      <c r="K215" s="52" t="s">
        <v>530</v>
      </c>
      <c r="L215" s="52"/>
      <c r="M215" s="48">
        <v>8</v>
      </c>
      <c r="N215" s="48">
        <v>1</v>
      </c>
      <c r="O215" s="34">
        <v>3</v>
      </c>
      <c r="P215" s="34">
        <v>10</v>
      </c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 t="s">
        <v>539</v>
      </c>
      <c r="AH215" s="51"/>
      <c r="AI215" s="51" t="s">
        <v>538</v>
      </c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34"/>
      <c r="BG215" s="34"/>
      <c r="BH215" s="34"/>
      <c r="BI215" s="34"/>
      <c r="BJ215" s="34"/>
      <c r="BK215" s="34"/>
      <c r="BL215" s="34"/>
    </row>
    <row r="216" spans="1:64" ht="51">
      <c r="A216" s="9" t="s">
        <v>285</v>
      </c>
      <c r="B216" s="51" t="s">
        <v>558</v>
      </c>
      <c r="C216" s="22" t="s">
        <v>559</v>
      </c>
      <c r="D216" s="22" t="s">
        <v>526</v>
      </c>
      <c r="E216" s="51" t="s">
        <v>560</v>
      </c>
      <c r="F216" s="51" t="s">
        <v>560</v>
      </c>
      <c r="G216" s="51" t="s">
        <v>571</v>
      </c>
      <c r="H216" s="52" t="s">
        <v>536</v>
      </c>
      <c r="I216" s="52" t="s">
        <v>529</v>
      </c>
      <c r="J216" s="52" t="s">
        <v>291</v>
      </c>
      <c r="K216" s="52" t="s">
        <v>561</v>
      </c>
      <c r="L216" s="52"/>
      <c r="M216" s="48">
        <v>8</v>
      </c>
      <c r="N216" s="48">
        <v>1</v>
      </c>
      <c r="O216" s="34">
        <v>3</v>
      </c>
      <c r="P216" s="34">
        <v>10</v>
      </c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 t="s">
        <v>539</v>
      </c>
      <c r="AH216" s="51"/>
      <c r="AI216" s="51" t="s">
        <v>538</v>
      </c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34"/>
      <c r="BG216" s="34"/>
      <c r="BH216" s="34"/>
      <c r="BI216" s="34"/>
      <c r="BJ216" s="34"/>
      <c r="BK216" s="34"/>
      <c r="BL216" s="34"/>
    </row>
    <row r="217" spans="1:64" ht="51">
      <c r="A217" s="9" t="s">
        <v>285</v>
      </c>
      <c r="B217" s="51" t="s">
        <v>562</v>
      </c>
      <c r="C217" s="22" t="s">
        <v>563</v>
      </c>
      <c r="D217" s="22" t="s">
        <v>526</v>
      </c>
      <c r="E217" s="51" t="s">
        <v>564</v>
      </c>
      <c r="F217" s="51" t="s">
        <v>564</v>
      </c>
      <c r="G217" s="51" t="s">
        <v>572</v>
      </c>
      <c r="H217" s="52" t="s">
        <v>536</v>
      </c>
      <c r="I217" s="52" t="s">
        <v>529</v>
      </c>
      <c r="J217" s="52" t="s">
        <v>291</v>
      </c>
      <c r="K217" s="52" t="s">
        <v>530</v>
      </c>
      <c r="L217" s="52"/>
      <c r="M217" s="48">
        <v>8</v>
      </c>
      <c r="N217" s="48">
        <v>1</v>
      </c>
      <c r="O217" s="34">
        <v>3</v>
      </c>
      <c r="P217" s="34">
        <v>10</v>
      </c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 t="s">
        <v>539</v>
      </c>
      <c r="AH217" s="51"/>
      <c r="AI217" s="51" t="s">
        <v>538</v>
      </c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34"/>
      <c r="BG217" s="34"/>
      <c r="BH217" s="34"/>
      <c r="BI217" s="34"/>
      <c r="BJ217" s="34"/>
      <c r="BK217" s="34"/>
      <c r="BL217" s="34"/>
    </row>
    <row r="218" spans="1:64" ht="51">
      <c r="A218" s="9" t="s">
        <v>285</v>
      </c>
      <c r="B218" s="51" t="s">
        <v>565</v>
      </c>
      <c r="C218" s="22" t="s">
        <v>566</v>
      </c>
      <c r="D218" s="22" t="s">
        <v>533</v>
      </c>
      <c r="E218" s="51" t="s">
        <v>567</v>
      </c>
      <c r="F218" s="51" t="s">
        <v>567</v>
      </c>
      <c r="G218" s="51" t="s">
        <v>573</v>
      </c>
      <c r="H218" s="52" t="s">
        <v>536</v>
      </c>
      <c r="I218" s="52" t="s">
        <v>529</v>
      </c>
      <c r="J218" s="52" t="s">
        <v>291</v>
      </c>
      <c r="K218" s="52" t="s">
        <v>568</v>
      </c>
      <c r="L218" s="52"/>
      <c r="M218" s="48">
        <v>8</v>
      </c>
      <c r="N218" s="48">
        <v>1</v>
      </c>
      <c r="O218" s="34">
        <v>3</v>
      </c>
      <c r="P218" s="34">
        <v>10</v>
      </c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 t="s">
        <v>539</v>
      </c>
      <c r="AH218" s="51"/>
      <c r="AI218" s="51" t="s">
        <v>538</v>
      </c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34"/>
      <c r="BG218" s="34"/>
      <c r="BH218" s="34"/>
      <c r="BI218" s="34"/>
      <c r="BJ218" s="34"/>
      <c r="BK218" s="34"/>
      <c r="BL218" s="34"/>
    </row>
    <row r="219" spans="1:64" ht="38.25">
      <c r="A219" s="9" t="s">
        <v>285</v>
      </c>
      <c r="B219" s="34" t="s">
        <v>524</v>
      </c>
      <c r="C219" s="22" t="s">
        <v>525</v>
      </c>
      <c r="D219" s="22" t="s">
        <v>526</v>
      </c>
      <c r="E219" s="54" t="s">
        <v>527</v>
      </c>
      <c r="F219" s="54" t="s">
        <v>527</v>
      </c>
      <c r="G219" s="34">
        <v>403004544</v>
      </c>
      <c r="H219" s="10" t="s">
        <v>528</v>
      </c>
      <c r="I219" s="10" t="s">
        <v>529</v>
      </c>
      <c r="J219" s="10" t="s">
        <v>291</v>
      </c>
      <c r="K219" s="10" t="s">
        <v>530</v>
      </c>
      <c r="L219" s="10"/>
      <c r="M219" s="34">
        <v>8</v>
      </c>
      <c r="N219" s="34">
        <v>1</v>
      </c>
      <c r="O219" s="34">
        <v>3</v>
      </c>
      <c r="P219" s="34">
        <v>10</v>
      </c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51"/>
      <c r="AE219" s="51"/>
      <c r="AF219" s="51"/>
      <c r="AG219" s="34">
        <v>3</v>
      </c>
      <c r="AH219" s="34"/>
      <c r="AI219" s="34">
        <v>1</v>
      </c>
      <c r="AJ219" s="34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34"/>
      <c r="BG219" s="34"/>
      <c r="BH219" s="34"/>
      <c r="BI219" s="34"/>
      <c r="BJ219" s="34"/>
      <c r="BK219" s="34"/>
      <c r="BL219" s="34"/>
    </row>
    <row r="220" spans="1:64" ht="12.75">
      <c r="A220" s="8" t="s">
        <v>309</v>
      </c>
      <c r="B220" s="9"/>
      <c r="C220" s="25" t="s">
        <v>384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49">
        <f>M221+M235</f>
        <v>104</v>
      </c>
      <c r="N220" s="49">
        <f aca="true" t="shared" si="47" ref="N220:BL220">N221+N235</f>
        <v>104</v>
      </c>
      <c r="O220" s="49">
        <f t="shared" si="47"/>
        <v>20</v>
      </c>
      <c r="P220" s="49">
        <f t="shared" si="47"/>
        <v>5</v>
      </c>
      <c r="Q220" s="49">
        <f t="shared" si="47"/>
        <v>60</v>
      </c>
      <c r="R220" s="49">
        <f t="shared" si="47"/>
        <v>0</v>
      </c>
      <c r="S220" s="49">
        <f t="shared" si="47"/>
        <v>0</v>
      </c>
      <c r="T220" s="49">
        <f t="shared" si="47"/>
        <v>0</v>
      </c>
      <c r="U220" s="49">
        <f t="shared" si="47"/>
        <v>1</v>
      </c>
      <c r="V220" s="49">
        <f t="shared" si="47"/>
        <v>0</v>
      </c>
      <c r="W220" s="49">
        <f t="shared" si="47"/>
        <v>0</v>
      </c>
      <c r="X220" s="49">
        <f t="shared" si="47"/>
        <v>8</v>
      </c>
      <c r="Y220" s="49">
        <f t="shared" si="47"/>
        <v>1</v>
      </c>
      <c r="Z220" s="49">
        <f t="shared" si="47"/>
        <v>0</v>
      </c>
      <c r="AA220" s="49">
        <f t="shared" si="47"/>
        <v>15</v>
      </c>
      <c r="AB220" s="49">
        <f t="shared" si="47"/>
        <v>0</v>
      </c>
      <c r="AC220" s="49">
        <f t="shared" si="47"/>
        <v>0</v>
      </c>
      <c r="AD220" s="49">
        <f t="shared" si="47"/>
        <v>0</v>
      </c>
      <c r="AE220" s="49">
        <f t="shared" si="47"/>
        <v>1</v>
      </c>
      <c r="AF220" s="49">
        <f t="shared" si="47"/>
        <v>1</v>
      </c>
      <c r="AG220" s="49">
        <f t="shared" si="47"/>
        <v>0</v>
      </c>
      <c r="AH220" s="49">
        <f t="shared" si="47"/>
        <v>1</v>
      </c>
      <c r="AI220" s="49">
        <f t="shared" si="47"/>
        <v>0</v>
      </c>
      <c r="AJ220" s="49">
        <f t="shared" si="47"/>
        <v>4</v>
      </c>
      <c r="AK220" s="49">
        <f t="shared" si="47"/>
        <v>1</v>
      </c>
      <c r="AL220" s="49">
        <f t="shared" si="47"/>
        <v>0</v>
      </c>
      <c r="AM220" s="49">
        <f t="shared" si="47"/>
        <v>4</v>
      </c>
      <c r="AN220" s="49">
        <f t="shared" si="47"/>
        <v>4</v>
      </c>
      <c r="AO220" s="49">
        <f t="shared" si="47"/>
        <v>3</v>
      </c>
      <c r="AP220" s="49">
        <f t="shared" si="47"/>
        <v>0</v>
      </c>
      <c r="AQ220" s="49">
        <f t="shared" si="47"/>
        <v>0</v>
      </c>
      <c r="AR220" s="49">
        <f t="shared" si="47"/>
        <v>3</v>
      </c>
      <c r="AS220" s="49">
        <f t="shared" si="47"/>
        <v>3</v>
      </c>
      <c r="AT220" s="49">
        <f t="shared" si="47"/>
        <v>3</v>
      </c>
      <c r="AU220" s="49">
        <f t="shared" si="47"/>
        <v>3</v>
      </c>
      <c r="AV220" s="49">
        <f t="shared" si="47"/>
        <v>0</v>
      </c>
      <c r="AW220" s="49">
        <f t="shared" si="47"/>
        <v>0</v>
      </c>
      <c r="AX220" s="49">
        <f t="shared" si="47"/>
        <v>0</v>
      </c>
      <c r="AY220" s="49">
        <f t="shared" si="47"/>
        <v>3</v>
      </c>
      <c r="AZ220" s="49">
        <f t="shared" si="47"/>
        <v>0</v>
      </c>
      <c r="BA220" s="49">
        <f t="shared" si="47"/>
        <v>3</v>
      </c>
      <c r="BB220" s="49">
        <f t="shared" si="47"/>
        <v>2</v>
      </c>
      <c r="BC220" s="49">
        <f t="shared" si="47"/>
        <v>1</v>
      </c>
      <c r="BD220" s="49">
        <f t="shared" si="47"/>
        <v>0</v>
      </c>
      <c r="BE220" s="49">
        <f t="shared" si="47"/>
        <v>0</v>
      </c>
      <c r="BF220" s="49">
        <f t="shared" si="47"/>
        <v>1</v>
      </c>
      <c r="BG220" s="49">
        <f t="shared" si="47"/>
        <v>0</v>
      </c>
      <c r="BH220" s="49">
        <f t="shared" si="47"/>
        <v>1</v>
      </c>
      <c r="BI220" s="49">
        <f t="shared" si="47"/>
        <v>0</v>
      </c>
      <c r="BJ220" s="49">
        <f t="shared" si="47"/>
        <v>1</v>
      </c>
      <c r="BK220" s="49">
        <f t="shared" si="47"/>
        <v>0</v>
      </c>
      <c r="BL220" s="49">
        <f t="shared" si="47"/>
        <v>0</v>
      </c>
    </row>
    <row r="221" spans="1:64" ht="12.75">
      <c r="A221" s="8" t="s">
        <v>309</v>
      </c>
      <c r="B221" s="9"/>
      <c r="C221" s="25" t="s">
        <v>385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49">
        <f>SUM(M222:M234)</f>
        <v>104</v>
      </c>
      <c r="N221" s="49">
        <f aca="true" t="shared" si="48" ref="N221:BL221">SUM(N222:N234)</f>
        <v>104</v>
      </c>
      <c r="O221" s="49">
        <f t="shared" si="48"/>
        <v>10</v>
      </c>
      <c r="P221" s="49">
        <f t="shared" si="48"/>
        <v>5</v>
      </c>
      <c r="Q221" s="49">
        <f t="shared" si="48"/>
        <v>60</v>
      </c>
      <c r="R221" s="49">
        <f t="shared" si="48"/>
        <v>0</v>
      </c>
      <c r="S221" s="49">
        <f t="shared" si="48"/>
        <v>0</v>
      </c>
      <c r="T221" s="49">
        <f t="shared" si="48"/>
        <v>0</v>
      </c>
      <c r="U221" s="49">
        <f t="shared" si="48"/>
        <v>1</v>
      </c>
      <c r="V221" s="49">
        <f t="shared" si="48"/>
        <v>0</v>
      </c>
      <c r="W221" s="49">
        <f t="shared" si="48"/>
        <v>0</v>
      </c>
      <c r="X221" s="49">
        <f t="shared" si="48"/>
        <v>0</v>
      </c>
      <c r="Y221" s="49">
        <f t="shared" si="48"/>
        <v>1</v>
      </c>
      <c r="Z221" s="49">
        <f t="shared" si="48"/>
        <v>0</v>
      </c>
      <c r="AA221" s="49">
        <f t="shared" si="48"/>
        <v>15</v>
      </c>
      <c r="AB221" s="49">
        <f t="shared" si="48"/>
        <v>0</v>
      </c>
      <c r="AC221" s="49">
        <f t="shared" si="48"/>
        <v>0</v>
      </c>
      <c r="AD221" s="49">
        <f t="shared" si="48"/>
        <v>0</v>
      </c>
      <c r="AE221" s="49">
        <f t="shared" si="48"/>
        <v>1</v>
      </c>
      <c r="AF221" s="49">
        <f t="shared" si="48"/>
        <v>1</v>
      </c>
      <c r="AG221" s="49">
        <f t="shared" si="48"/>
        <v>0</v>
      </c>
      <c r="AH221" s="49">
        <f t="shared" si="48"/>
        <v>1</v>
      </c>
      <c r="AI221" s="49">
        <f t="shared" si="48"/>
        <v>0</v>
      </c>
      <c r="AJ221" s="49">
        <f t="shared" si="48"/>
        <v>4</v>
      </c>
      <c r="AK221" s="49">
        <f t="shared" si="48"/>
        <v>1</v>
      </c>
      <c r="AL221" s="49">
        <f t="shared" si="48"/>
        <v>0</v>
      </c>
      <c r="AM221" s="49">
        <f t="shared" si="48"/>
        <v>4</v>
      </c>
      <c r="AN221" s="49">
        <f t="shared" si="48"/>
        <v>4</v>
      </c>
      <c r="AO221" s="49">
        <f t="shared" si="48"/>
        <v>3</v>
      </c>
      <c r="AP221" s="49">
        <f t="shared" si="48"/>
        <v>0</v>
      </c>
      <c r="AQ221" s="49">
        <f t="shared" si="48"/>
        <v>0</v>
      </c>
      <c r="AR221" s="49">
        <f t="shared" si="48"/>
        <v>3</v>
      </c>
      <c r="AS221" s="49">
        <f t="shared" si="48"/>
        <v>3</v>
      </c>
      <c r="AT221" s="49">
        <f t="shared" si="48"/>
        <v>3</v>
      </c>
      <c r="AU221" s="49">
        <f t="shared" si="48"/>
        <v>3</v>
      </c>
      <c r="AV221" s="49">
        <f t="shared" si="48"/>
        <v>0</v>
      </c>
      <c r="AW221" s="49">
        <f t="shared" si="48"/>
        <v>0</v>
      </c>
      <c r="AX221" s="49">
        <f t="shared" si="48"/>
        <v>0</v>
      </c>
      <c r="AY221" s="49">
        <f t="shared" si="48"/>
        <v>3</v>
      </c>
      <c r="AZ221" s="49">
        <f t="shared" si="48"/>
        <v>0</v>
      </c>
      <c r="BA221" s="49">
        <f t="shared" si="48"/>
        <v>3</v>
      </c>
      <c r="BB221" s="49">
        <f t="shared" si="48"/>
        <v>2</v>
      </c>
      <c r="BC221" s="49">
        <f t="shared" si="48"/>
        <v>1</v>
      </c>
      <c r="BD221" s="49">
        <f t="shared" si="48"/>
        <v>0</v>
      </c>
      <c r="BE221" s="49">
        <f t="shared" si="48"/>
        <v>0</v>
      </c>
      <c r="BF221" s="49">
        <f t="shared" si="48"/>
        <v>1</v>
      </c>
      <c r="BG221" s="49">
        <f t="shared" si="48"/>
        <v>0</v>
      </c>
      <c r="BH221" s="49">
        <f t="shared" si="48"/>
        <v>1</v>
      </c>
      <c r="BI221" s="49">
        <f t="shared" si="48"/>
        <v>0</v>
      </c>
      <c r="BJ221" s="49">
        <f t="shared" si="48"/>
        <v>1</v>
      </c>
      <c r="BK221" s="49">
        <f t="shared" si="48"/>
        <v>0</v>
      </c>
      <c r="BL221" s="49">
        <f t="shared" si="48"/>
        <v>0</v>
      </c>
    </row>
    <row r="222" spans="1:64" ht="33" customHeight="1">
      <c r="A222" s="8" t="s">
        <v>309</v>
      </c>
      <c r="B222" s="8" t="s">
        <v>310</v>
      </c>
      <c r="C222" s="9" t="s">
        <v>311</v>
      </c>
      <c r="D222" s="9" t="s">
        <v>312</v>
      </c>
      <c r="E222" s="9" t="s">
        <v>313</v>
      </c>
      <c r="F222" s="9" t="s">
        <v>314</v>
      </c>
      <c r="G222" s="11">
        <v>40746</v>
      </c>
      <c r="H222" s="12">
        <v>0</v>
      </c>
      <c r="I222" s="12">
        <v>15</v>
      </c>
      <c r="J222" s="9" t="s">
        <v>69</v>
      </c>
      <c r="K222" s="13" t="s">
        <v>315</v>
      </c>
      <c r="L222" s="13" t="s">
        <v>316</v>
      </c>
      <c r="M222" s="34">
        <v>8</v>
      </c>
      <c r="N222" s="34">
        <v>8</v>
      </c>
      <c r="O222" s="34">
        <v>1</v>
      </c>
      <c r="P222" s="34"/>
      <c r="Q222" s="34">
        <v>10</v>
      </c>
      <c r="R222" s="34"/>
      <c r="S222" s="34"/>
      <c r="T222" s="34"/>
      <c r="U222" s="34">
        <v>1</v>
      </c>
      <c r="V222" s="34"/>
      <c r="W222" s="34"/>
      <c r="X222" s="34"/>
      <c r="Y222" s="34">
        <v>1</v>
      </c>
      <c r="Z222" s="34"/>
      <c r="AA222" s="34"/>
      <c r="AB222" s="34"/>
      <c r="AC222" s="34"/>
      <c r="AD222" s="34"/>
      <c r="AE222" s="34">
        <v>1</v>
      </c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>
        <v>1</v>
      </c>
      <c r="BG222" s="34"/>
      <c r="BH222" s="34">
        <v>1</v>
      </c>
      <c r="BI222" s="34"/>
      <c r="BJ222" s="34">
        <v>1</v>
      </c>
      <c r="BK222" s="34"/>
      <c r="BL222" s="34"/>
    </row>
    <row r="223" spans="1:64" ht="33" customHeight="1">
      <c r="A223" s="8" t="s">
        <v>309</v>
      </c>
      <c r="B223" s="8" t="s">
        <v>317</v>
      </c>
      <c r="C223" s="9" t="s">
        <v>318</v>
      </c>
      <c r="D223" s="9" t="s">
        <v>319</v>
      </c>
      <c r="E223" s="9" t="s">
        <v>320</v>
      </c>
      <c r="F223" s="9" t="s">
        <v>321</v>
      </c>
      <c r="G223" s="11">
        <v>40728</v>
      </c>
      <c r="H223" s="12">
        <v>0</v>
      </c>
      <c r="I223" s="12">
        <v>15</v>
      </c>
      <c r="J223" s="9" t="s">
        <v>69</v>
      </c>
      <c r="K223" s="13" t="s">
        <v>315</v>
      </c>
      <c r="L223" s="13" t="s">
        <v>316</v>
      </c>
      <c r="M223" s="34">
        <v>8</v>
      </c>
      <c r="N223" s="34">
        <v>8</v>
      </c>
      <c r="O223" s="34">
        <v>1</v>
      </c>
      <c r="P223" s="34">
        <v>1</v>
      </c>
      <c r="Q223" s="34">
        <v>10</v>
      </c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>
        <v>1</v>
      </c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64" ht="33" customHeight="1">
      <c r="A224" s="8" t="s">
        <v>309</v>
      </c>
      <c r="B224" s="8" t="s">
        <v>310</v>
      </c>
      <c r="C224" s="9" t="s">
        <v>322</v>
      </c>
      <c r="D224" s="9" t="s">
        <v>323</v>
      </c>
      <c r="E224" s="9" t="s">
        <v>324</v>
      </c>
      <c r="F224" s="9" t="s">
        <v>325</v>
      </c>
      <c r="G224" s="11">
        <v>40744</v>
      </c>
      <c r="H224" s="12">
        <v>0</v>
      </c>
      <c r="I224" s="12">
        <v>15</v>
      </c>
      <c r="J224" s="9" t="s">
        <v>69</v>
      </c>
      <c r="K224" s="13" t="s">
        <v>315</v>
      </c>
      <c r="L224" s="13" t="s">
        <v>316</v>
      </c>
      <c r="M224" s="34">
        <v>8</v>
      </c>
      <c r="N224" s="34">
        <v>8</v>
      </c>
      <c r="O224" s="34">
        <v>1</v>
      </c>
      <c r="P224" s="34">
        <v>1</v>
      </c>
      <c r="Q224" s="34">
        <v>10</v>
      </c>
      <c r="R224" s="34"/>
      <c r="S224" s="34"/>
      <c r="T224" s="34"/>
      <c r="U224" s="34"/>
      <c r="V224" s="34"/>
      <c r="W224" s="34"/>
      <c r="X224" s="34"/>
      <c r="Y224" s="34"/>
      <c r="Z224" s="34"/>
      <c r="AA224" s="34">
        <v>5</v>
      </c>
      <c r="AB224" s="34"/>
      <c r="AC224" s="34"/>
      <c r="AD224" s="34"/>
      <c r="AE224" s="34"/>
      <c r="AF224" s="34"/>
      <c r="AG224" s="34"/>
      <c r="AH224" s="34"/>
      <c r="AI224" s="34"/>
      <c r="AJ224" s="34">
        <v>1</v>
      </c>
      <c r="AK224" s="34">
        <v>1</v>
      </c>
      <c r="AL224" s="34"/>
      <c r="AM224" s="34">
        <v>1</v>
      </c>
      <c r="AN224" s="34">
        <v>1</v>
      </c>
      <c r="AO224" s="34">
        <v>1</v>
      </c>
      <c r="AP224" s="34"/>
      <c r="AQ224" s="34"/>
      <c r="AR224" s="34">
        <v>1</v>
      </c>
      <c r="AS224" s="34">
        <v>1</v>
      </c>
      <c r="AT224" s="34">
        <v>1</v>
      </c>
      <c r="AU224" s="34">
        <v>1</v>
      </c>
      <c r="AV224" s="34"/>
      <c r="AW224" s="34"/>
      <c r="AX224" s="34"/>
      <c r="AY224" s="34">
        <v>1</v>
      </c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64" ht="33" customHeight="1">
      <c r="A225" s="8" t="s">
        <v>309</v>
      </c>
      <c r="B225" s="8" t="s">
        <v>310</v>
      </c>
      <c r="C225" s="9" t="s">
        <v>326</v>
      </c>
      <c r="D225" s="9" t="s">
        <v>161</v>
      </c>
      <c r="E225" s="9" t="s">
        <v>327</v>
      </c>
      <c r="F225" s="9" t="s">
        <v>328</v>
      </c>
      <c r="G225" s="11">
        <v>40735</v>
      </c>
      <c r="H225" s="12">
        <v>0</v>
      </c>
      <c r="I225" s="12">
        <v>15</v>
      </c>
      <c r="J225" s="9" t="s">
        <v>69</v>
      </c>
      <c r="K225" s="13" t="s">
        <v>315</v>
      </c>
      <c r="L225" s="13" t="s">
        <v>316</v>
      </c>
      <c r="M225" s="34">
        <v>8</v>
      </c>
      <c r="N225" s="34">
        <v>8</v>
      </c>
      <c r="O225" s="34">
        <v>1</v>
      </c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64" ht="33" customHeight="1">
      <c r="A226" s="8" t="s">
        <v>309</v>
      </c>
      <c r="B226" s="8" t="s">
        <v>310</v>
      </c>
      <c r="C226" s="9" t="s">
        <v>329</v>
      </c>
      <c r="D226" s="9" t="s">
        <v>230</v>
      </c>
      <c r="E226" s="9" t="s">
        <v>330</v>
      </c>
      <c r="F226" s="9" t="s">
        <v>331</v>
      </c>
      <c r="G226" s="11">
        <v>40744</v>
      </c>
      <c r="H226" s="12">
        <v>0</v>
      </c>
      <c r="I226" s="12">
        <v>15</v>
      </c>
      <c r="J226" s="9" t="s">
        <v>69</v>
      </c>
      <c r="K226" s="13" t="s">
        <v>315</v>
      </c>
      <c r="L226" s="13" t="s">
        <v>316</v>
      </c>
      <c r="M226" s="34">
        <v>8</v>
      </c>
      <c r="N226" s="34">
        <v>8</v>
      </c>
      <c r="O226" s="34">
        <v>1</v>
      </c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>
        <v>1</v>
      </c>
      <c r="BB226" s="34">
        <v>1</v>
      </c>
      <c r="BC226" s="34">
        <v>1</v>
      </c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64" ht="33" customHeight="1">
      <c r="A227" s="8" t="s">
        <v>309</v>
      </c>
      <c r="B227" s="8" t="s">
        <v>317</v>
      </c>
      <c r="C227" s="22" t="s">
        <v>641</v>
      </c>
      <c r="D227" s="9" t="s">
        <v>643</v>
      </c>
      <c r="E227" s="22" t="s">
        <v>642</v>
      </c>
      <c r="F227" s="22" t="s">
        <v>644</v>
      </c>
      <c r="G227" s="78">
        <v>40744</v>
      </c>
      <c r="H227" s="79">
        <v>0</v>
      </c>
      <c r="I227" s="79">
        <v>15</v>
      </c>
      <c r="J227" s="9" t="s">
        <v>69</v>
      </c>
      <c r="K227" s="13" t="s">
        <v>315</v>
      </c>
      <c r="L227" s="13" t="s">
        <v>316</v>
      </c>
      <c r="M227" s="34">
        <v>8</v>
      </c>
      <c r="N227" s="34">
        <v>8</v>
      </c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</row>
    <row r="228" spans="1:64" ht="33" customHeight="1">
      <c r="A228" s="8" t="s">
        <v>309</v>
      </c>
      <c r="B228" s="8" t="s">
        <v>317</v>
      </c>
      <c r="C228" s="9" t="s">
        <v>332</v>
      </c>
      <c r="D228" s="9" t="s">
        <v>333</v>
      </c>
      <c r="E228" s="9" t="s">
        <v>334</v>
      </c>
      <c r="F228" s="9" t="s">
        <v>335</v>
      </c>
      <c r="G228" s="11">
        <v>40736</v>
      </c>
      <c r="H228" s="12">
        <v>0</v>
      </c>
      <c r="I228" s="12">
        <v>15</v>
      </c>
      <c r="J228" s="9" t="s">
        <v>69</v>
      </c>
      <c r="K228" s="13" t="s">
        <v>315</v>
      </c>
      <c r="L228" s="13" t="s">
        <v>316</v>
      </c>
      <c r="M228" s="34">
        <v>8</v>
      </c>
      <c r="N228" s="34">
        <v>8</v>
      </c>
      <c r="O228" s="34">
        <v>1</v>
      </c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64" ht="33" customHeight="1">
      <c r="A229" s="8" t="s">
        <v>309</v>
      </c>
      <c r="B229" s="8" t="s">
        <v>317</v>
      </c>
      <c r="C229" s="9" t="s">
        <v>336</v>
      </c>
      <c r="D229" s="9" t="s">
        <v>337</v>
      </c>
      <c r="E229" s="9" t="s">
        <v>338</v>
      </c>
      <c r="F229" s="9" t="s">
        <v>339</v>
      </c>
      <c r="G229" s="11">
        <v>40736</v>
      </c>
      <c r="H229" s="12">
        <v>0</v>
      </c>
      <c r="I229" s="12">
        <v>15</v>
      </c>
      <c r="J229" s="9" t="s">
        <v>69</v>
      </c>
      <c r="K229" s="13" t="s">
        <v>315</v>
      </c>
      <c r="L229" s="13" t="s">
        <v>316</v>
      </c>
      <c r="M229" s="34">
        <v>8</v>
      </c>
      <c r="N229" s="34">
        <v>8</v>
      </c>
      <c r="O229" s="34">
        <v>1</v>
      </c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64" ht="33" customHeight="1">
      <c r="A230" s="8" t="s">
        <v>309</v>
      </c>
      <c r="B230" s="8" t="s">
        <v>317</v>
      </c>
      <c r="C230" s="9" t="s">
        <v>340</v>
      </c>
      <c r="D230" s="9" t="s">
        <v>341</v>
      </c>
      <c r="E230" s="9" t="s">
        <v>342</v>
      </c>
      <c r="F230" s="9" t="s">
        <v>343</v>
      </c>
      <c r="G230" s="11">
        <v>40736</v>
      </c>
      <c r="H230" s="12">
        <v>0</v>
      </c>
      <c r="I230" s="12">
        <v>15</v>
      </c>
      <c r="J230" s="9" t="s">
        <v>69</v>
      </c>
      <c r="K230" s="13" t="s">
        <v>315</v>
      </c>
      <c r="L230" s="13" t="s">
        <v>316</v>
      </c>
      <c r="M230" s="34">
        <v>8</v>
      </c>
      <c r="N230" s="34">
        <v>8</v>
      </c>
      <c r="O230" s="34">
        <v>1</v>
      </c>
      <c r="P230" s="34">
        <v>1</v>
      </c>
      <c r="Q230" s="34">
        <v>10</v>
      </c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>
        <v>1</v>
      </c>
      <c r="AG230" s="34"/>
      <c r="AH230" s="34">
        <v>1</v>
      </c>
      <c r="AI230" s="34"/>
      <c r="AJ230" s="34">
        <v>1</v>
      </c>
      <c r="AK230" s="34"/>
      <c r="AL230" s="34"/>
      <c r="AM230" s="34">
        <v>1</v>
      </c>
      <c r="AN230" s="34">
        <v>1</v>
      </c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>
        <v>1</v>
      </c>
      <c r="BB230" s="34">
        <v>1</v>
      </c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</row>
    <row r="231" spans="1:64" ht="33" customHeight="1">
      <c r="A231" s="8" t="s">
        <v>309</v>
      </c>
      <c r="B231" s="8" t="s">
        <v>310</v>
      </c>
      <c r="C231" s="9" t="s">
        <v>344</v>
      </c>
      <c r="D231" s="9" t="s">
        <v>345</v>
      </c>
      <c r="E231" s="9" t="s">
        <v>346</v>
      </c>
      <c r="F231" s="9" t="s">
        <v>347</v>
      </c>
      <c r="G231" s="11">
        <v>40744</v>
      </c>
      <c r="H231" s="12">
        <v>0</v>
      </c>
      <c r="I231" s="12">
        <v>15</v>
      </c>
      <c r="J231" s="9" t="s">
        <v>69</v>
      </c>
      <c r="K231" s="13" t="s">
        <v>315</v>
      </c>
      <c r="L231" s="13" t="s">
        <v>316</v>
      </c>
      <c r="M231" s="34">
        <v>8</v>
      </c>
      <c r="N231" s="34">
        <v>8</v>
      </c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64" ht="33" customHeight="1">
      <c r="A232" s="8" t="s">
        <v>309</v>
      </c>
      <c r="B232" s="8" t="s">
        <v>310</v>
      </c>
      <c r="C232" s="9" t="s">
        <v>348</v>
      </c>
      <c r="D232" s="9" t="s">
        <v>349</v>
      </c>
      <c r="E232" s="9" t="s">
        <v>350</v>
      </c>
      <c r="F232" s="9" t="s">
        <v>351</v>
      </c>
      <c r="G232" s="11">
        <v>40744</v>
      </c>
      <c r="H232" s="12">
        <v>0</v>
      </c>
      <c r="I232" s="12">
        <v>15</v>
      </c>
      <c r="J232" s="9" t="s">
        <v>69</v>
      </c>
      <c r="K232" s="13" t="s">
        <v>315</v>
      </c>
      <c r="L232" s="13" t="s">
        <v>316</v>
      </c>
      <c r="M232" s="34">
        <v>8</v>
      </c>
      <c r="N232" s="34">
        <v>8</v>
      </c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64" ht="33" customHeight="1">
      <c r="A233" s="8" t="s">
        <v>309</v>
      </c>
      <c r="B233" s="8" t="s">
        <v>310</v>
      </c>
      <c r="C233" s="9" t="s">
        <v>348</v>
      </c>
      <c r="D233" s="9" t="s">
        <v>323</v>
      </c>
      <c r="E233" s="9" t="s">
        <v>352</v>
      </c>
      <c r="F233" s="9" t="s">
        <v>351</v>
      </c>
      <c r="G233" s="11">
        <v>40744</v>
      </c>
      <c r="H233" s="12">
        <v>0</v>
      </c>
      <c r="I233" s="12">
        <v>15</v>
      </c>
      <c r="J233" s="9" t="s">
        <v>69</v>
      </c>
      <c r="K233" s="13" t="s">
        <v>315</v>
      </c>
      <c r="L233" s="13" t="s">
        <v>316</v>
      </c>
      <c r="M233" s="34">
        <v>8</v>
      </c>
      <c r="N233" s="34">
        <v>8</v>
      </c>
      <c r="O233" s="34">
        <v>1</v>
      </c>
      <c r="P233" s="34">
        <v>1</v>
      </c>
      <c r="Q233" s="34">
        <v>10</v>
      </c>
      <c r="R233" s="34"/>
      <c r="S233" s="34"/>
      <c r="T233" s="34"/>
      <c r="U233" s="34"/>
      <c r="V233" s="34"/>
      <c r="W233" s="34"/>
      <c r="X233" s="34"/>
      <c r="Y233" s="34"/>
      <c r="Z233" s="34"/>
      <c r="AA233" s="34">
        <v>5</v>
      </c>
      <c r="AB233" s="34"/>
      <c r="AC233" s="34"/>
      <c r="AD233" s="34"/>
      <c r="AE233" s="34"/>
      <c r="AF233" s="34"/>
      <c r="AG233" s="34"/>
      <c r="AH233" s="34"/>
      <c r="AI233" s="34"/>
      <c r="AJ233" s="34">
        <v>1</v>
      </c>
      <c r="AK233" s="34"/>
      <c r="AL233" s="34"/>
      <c r="AM233" s="34">
        <v>1</v>
      </c>
      <c r="AN233" s="34">
        <v>1</v>
      </c>
      <c r="AO233" s="34">
        <v>1</v>
      </c>
      <c r="AP233" s="34"/>
      <c r="AQ233" s="34"/>
      <c r="AR233" s="34">
        <v>1</v>
      </c>
      <c r="AS233" s="34">
        <v>1</v>
      </c>
      <c r="AT233" s="34">
        <v>1</v>
      </c>
      <c r="AU233" s="34">
        <v>1</v>
      </c>
      <c r="AV233" s="34"/>
      <c r="AW233" s="34"/>
      <c r="AX233" s="34"/>
      <c r="AY233" s="34">
        <v>1</v>
      </c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64" ht="33" customHeight="1">
      <c r="A234" s="8" t="s">
        <v>309</v>
      </c>
      <c r="B234" s="8" t="s">
        <v>353</v>
      </c>
      <c r="C234" s="9" t="s">
        <v>354</v>
      </c>
      <c r="D234" s="9" t="s">
        <v>355</v>
      </c>
      <c r="E234" s="9" t="s">
        <v>356</v>
      </c>
      <c r="F234" s="9" t="s">
        <v>357</v>
      </c>
      <c r="G234" s="11">
        <v>40738</v>
      </c>
      <c r="H234" s="12">
        <v>0</v>
      </c>
      <c r="I234" s="12">
        <v>15</v>
      </c>
      <c r="J234" s="9" t="s">
        <v>69</v>
      </c>
      <c r="K234" s="13" t="s">
        <v>315</v>
      </c>
      <c r="L234" s="13" t="s">
        <v>316</v>
      </c>
      <c r="M234" s="34">
        <v>8</v>
      </c>
      <c r="N234" s="34">
        <v>8</v>
      </c>
      <c r="O234" s="34">
        <v>1</v>
      </c>
      <c r="P234" s="34">
        <v>1</v>
      </c>
      <c r="Q234" s="34">
        <v>10</v>
      </c>
      <c r="R234" s="34"/>
      <c r="S234" s="34"/>
      <c r="T234" s="34"/>
      <c r="U234" s="34"/>
      <c r="V234" s="34"/>
      <c r="W234" s="34"/>
      <c r="X234" s="34"/>
      <c r="Y234" s="34"/>
      <c r="Z234" s="34"/>
      <c r="AA234" s="34">
        <v>5</v>
      </c>
      <c r="AB234" s="34"/>
      <c r="AC234" s="34"/>
      <c r="AD234" s="34"/>
      <c r="AE234" s="34"/>
      <c r="AF234" s="34"/>
      <c r="AG234" s="34"/>
      <c r="AH234" s="34"/>
      <c r="AI234" s="34"/>
      <c r="AJ234" s="34">
        <v>1</v>
      </c>
      <c r="AK234" s="34"/>
      <c r="AL234" s="34"/>
      <c r="AM234" s="34">
        <v>1</v>
      </c>
      <c r="AN234" s="34">
        <v>1</v>
      </c>
      <c r="AO234" s="34">
        <v>1</v>
      </c>
      <c r="AP234" s="34"/>
      <c r="AQ234" s="34"/>
      <c r="AR234" s="34">
        <v>1</v>
      </c>
      <c r="AS234" s="34">
        <v>1</v>
      </c>
      <c r="AT234" s="34">
        <v>1</v>
      </c>
      <c r="AU234" s="34">
        <v>1</v>
      </c>
      <c r="AV234" s="34"/>
      <c r="AW234" s="34"/>
      <c r="AX234" s="34"/>
      <c r="AY234" s="34">
        <v>1</v>
      </c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64" ht="12.75">
      <c r="A235" s="8" t="s">
        <v>309</v>
      </c>
      <c r="B235" s="10"/>
      <c r="C235" s="39" t="s">
        <v>386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33">
        <f>SUM(M236:M237)</f>
        <v>0</v>
      </c>
      <c r="N235" s="33">
        <f aca="true" t="shared" si="49" ref="N235:BL235">SUM(N236:N237)</f>
        <v>0</v>
      </c>
      <c r="O235" s="33">
        <f t="shared" si="49"/>
        <v>10</v>
      </c>
      <c r="P235" s="33">
        <f t="shared" si="49"/>
        <v>0</v>
      </c>
      <c r="Q235" s="33">
        <f t="shared" si="49"/>
        <v>0</v>
      </c>
      <c r="R235" s="33">
        <f t="shared" si="49"/>
        <v>0</v>
      </c>
      <c r="S235" s="33">
        <f t="shared" si="49"/>
        <v>0</v>
      </c>
      <c r="T235" s="33">
        <f t="shared" si="49"/>
        <v>0</v>
      </c>
      <c r="U235" s="33">
        <f t="shared" si="49"/>
        <v>0</v>
      </c>
      <c r="V235" s="33">
        <f t="shared" si="49"/>
        <v>0</v>
      </c>
      <c r="W235" s="33">
        <f t="shared" si="49"/>
        <v>0</v>
      </c>
      <c r="X235" s="33">
        <f t="shared" si="49"/>
        <v>8</v>
      </c>
      <c r="Y235" s="33">
        <f t="shared" si="49"/>
        <v>0</v>
      </c>
      <c r="Z235" s="33">
        <f t="shared" si="49"/>
        <v>0</v>
      </c>
      <c r="AA235" s="33">
        <f t="shared" si="49"/>
        <v>0</v>
      </c>
      <c r="AB235" s="33">
        <f t="shared" si="49"/>
        <v>0</v>
      </c>
      <c r="AC235" s="33">
        <f t="shared" si="49"/>
        <v>0</v>
      </c>
      <c r="AD235" s="33">
        <f t="shared" si="49"/>
        <v>0</v>
      </c>
      <c r="AE235" s="33">
        <f t="shared" si="49"/>
        <v>0</v>
      </c>
      <c r="AF235" s="33">
        <f t="shared" si="49"/>
        <v>0</v>
      </c>
      <c r="AG235" s="33">
        <f t="shared" si="49"/>
        <v>0</v>
      </c>
      <c r="AH235" s="33">
        <f t="shared" si="49"/>
        <v>0</v>
      </c>
      <c r="AI235" s="33">
        <f t="shared" si="49"/>
        <v>0</v>
      </c>
      <c r="AJ235" s="33">
        <f t="shared" si="49"/>
        <v>0</v>
      </c>
      <c r="AK235" s="33">
        <f t="shared" si="49"/>
        <v>0</v>
      </c>
      <c r="AL235" s="33">
        <f t="shared" si="49"/>
        <v>0</v>
      </c>
      <c r="AM235" s="33">
        <f t="shared" si="49"/>
        <v>0</v>
      </c>
      <c r="AN235" s="33">
        <f t="shared" si="49"/>
        <v>0</v>
      </c>
      <c r="AO235" s="33">
        <f t="shared" si="49"/>
        <v>0</v>
      </c>
      <c r="AP235" s="33">
        <f t="shared" si="49"/>
        <v>0</v>
      </c>
      <c r="AQ235" s="33">
        <f t="shared" si="49"/>
        <v>0</v>
      </c>
      <c r="AR235" s="33">
        <f t="shared" si="49"/>
        <v>0</v>
      </c>
      <c r="AS235" s="33">
        <f t="shared" si="49"/>
        <v>0</v>
      </c>
      <c r="AT235" s="33">
        <f t="shared" si="49"/>
        <v>0</v>
      </c>
      <c r="AU235" s="33">
        <f t="shared" si="49"/>
        <v>0</v>
      </c>
      <c r="AV235" s="33">
        <f t="shared" si="49"/>
        <v>0</v>
      </c>
      <c r="AW235" s="33">
        <f t="shared" si="49"/>
        <v>0</v>
      </c>
      <c r="AX235" s="33">
        <f t="shared" si="49"/>
        <v>0</v>
      </c>
      <c r="AY235" s="33">
        <f t="shared" si="49"/>
        <v>0</v>
      </c>
      <c r="AZ235" s="33">
        <f t="shared" si="49"/>
        <v>0</v>
      </c>
      <c r="BA235" s="33">
        <f t="shared" si="49"/>
        <v>0</v>
      </c>
      <c r="BB235" s="33">
        <f t="shared" si="49"/>
        <v>0</v>
      </c>
      <c r="BC235" s="33">
        <f t="shared" si="49"/>
        <v>0</v>
      </c>
      <c r="BD235" s="33">
        <f t="shared" si="49"/>
        <v>0</v>
      </c>
      <c r="BE235" s="33">
        <f t="shared" si="49"/>
        <v>0</v>
      </c>
      <c r="BF235" s="33">
        <f t="shared" si="49"/>
        <v>0</v>
      </c>
      <c r="BG235" s="33">
        <f t="shared" si="49"/>
        <v>0</v>
      </c>
      <c r="BH235" s="33">
        <f t="shared" si="49"/>
        <v>0</v>
      </c>
      <c r="BI235" s="33">
        <f t="shared" si="49"/>
        <v>0</v>
      </c>
      <c r="BJ235" s="33">
        <f t="shared" si="49"/>
        <v>0</v>
      </c>
      <c r="BK235" s="33">
        <f t="shared" si="49"/>
        <v>0</v>
      </c>
      <c r="BL235" s="33">
        <f t="shared" si="49"/>
        <v>0</v>
      </c>
    </row>
    <row r="236" spans="1:64" ht="12.75">
      <c r="A236" s="8" t="s">
        <v>309</v>
      </c>
      <c r="B236" s="10"/>
      <c r="C236" s="77" t="s">
        <v>637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33"/>
      <c r="N236" s="33"/>
      <c r="O236" s="37">
        <v>2</v>
      </c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</row>
    <row r="237" spans="1:64" ht="12.75">
      <c r="A237" s="8" t="s">
        <v>309</v>
      </c>
      <c r="B237" s="10"/>
      <c r="C237" s="22" t="s">
        <v>636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34">
        <v>8</v>
      </c>
      <c r="P237" s="10"/>
      <c r="Q237" s="10"/>
      <c r="R237" s="10"/>
      <c r="S237" s="10"/>
      <c r="T237" s="10"/>
      <c r="U237" s="10"/>
      <c r="V237" s="10"/>
      <c r="W237" s="10"/>
      <c r="X237" s="34">
        <v>8</v>
      </c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</row>
  </sheetData>
  <autoFilter ref="A5:BL237"/>
  <mergeCells count="28">
    <mergeCell ref="A1:K1"/>
    <mergeCell ref="A2:A4"/>
    <mergeCell ref="B2:B4"/>
    <mergeCell ref="C2:C4"/>
    <mergeCell ref="D2:D4"/>
    <mergeCell ref="E2:E4"/>
    <mergeCell ref="F2:F4"/>
    <mergeCell ref="G2:G4"/>
    <mergeCell ref="H2:I3"/>
    <mergeCell ref="J2:J4"/>
    <mergeCell ref="K2:L2"/>
    <mergeCell ref="M2:N2"/>
    <mergeCell ref="O2:X2"/>
    <mergeCell ref="Y2:AD2"/>
    <mergeCell ref="AE2:AZ2"/>
    <mergeCell ref="BA2:BE2"/>
    <mergeCell ref="BF2:BI2"/>
    <mergeCell ref="BJ2:BL2"/>
    <mergeCell ref="K3:K4"/>
    <mergeCell ref="L3:L4"/>
    <mergeCell ref="M3:M4"/>
    <mergeCell ref="N3:N4"/>
    <mergeCell ref="BF4:BI4"/>
    <mergeCell ref="BJ4:BL4"/>
    <mergeCell ref="O4:X4"/>
    <mergeCell ref="Y4:AD4"/>
    <mergeCell ref="AE4:AZ4"/>
    <mergeCell ref="BA4:BE4"/>
  </mergeCells>
  <conditionalFormatting sqref="BF4 BA4 O4 AE4 Y4 BJ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8"/>
  <sheetViews>
    <sheetView zoomScale="75" zoomScaleNormal="75" workbookViewId="0" topLeftCell="C1">
      <selection activeCell="AG24" sqref="AF24:AG24"/>
    </sheetView>
  </sheetViews>
  <sheetFormatPr defaultColWidth="9.00390625" defaultRowHeight="12.75"/>
  <cols>
    <col min="1" max="1" width="20.00390625" style="0" customWidth="1"/>
    <col min="2" max="4" width="5.75390625" style="0" customWidth="1"/>
    <col min="5" max="5" width="5.25390625" style="0" customWidth="1"/>
    <col min="6" max="8" width="4.625" style="0" customWidth="1"/>
    <col min="9" max="9" width="5.375" style="0" customWidth="1"/>
    <col min="10" max="12" width="3.75390625" style="0" customWidth="1"/>
    <col min="13" max="13" width="4.125" style="0" customWidth="1"/>
    <col min="14" max="14" width="5.375" style="0" customWidth="1"/>
    <col min="15" max="15" width="5.25390625" style="0" customWidth="1"/>
    <col min="16" max="16" width="4.875" style="0" customWidth="1"/>
    <col min="17" max="18" width="5.00390625" style="0" customWidth="1"/>
    <col min="19" max="19" width="4.00390625" style="0" customWidth="1"/>
    <col min="20" max="20" width="5.375" style="0" customWidth="1"/>
    <col min="21" max="21" width="3.625" style="0" customWidth="1"/>
    <col min="22" max="32" width="4.00390625" style="0" customWidth="1"/>
    <col min="33" max="34" width="3.75390625" style="0" customWidth="1"/>
    <col min="35" max="35" width="4.625" style="0" customWidth="1"/>
    <col min="36" max="36" width="4.125" style="0" customWidth="1"/>
    <col min="37" max="37" width="3.75390625" style="0" customWidth="1"/>
    <col min="38" max="39" width="4.75390625" style="0" customWidth="1"/>
    <col min="40" max="40" width="5.125" style="0" customWidth="1"/>
    <col min="41" max="41" width="4.875" style="0" customWidth="1"/>
    <col min="42" max="43" width="3.875" style="0" customWidth="1"/>
    <col min="44" max="44" width="5.125" style="0" customWidth="1"/>
    <col min="45" max="51" width="3.875" style="0" customWidth="1"/>
    <col min="52" max="52" width="6.375" style="0" customWidth="1"/>
  </cols>
  <sheetData>
    <row r="2" spans="1:52" ht="26.25">
      <c r="A2" s="109" t="s">
        <v>589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</row>
    <row r="4" spans="1:52" ht="18.75">
      <c r="A4" s="10"/>
      <c r="B4" s="111" t="s">
        <v>11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12</v>
      </c>
      <c r="M4" s="114"/>
      <c r="N4" s="114"/>
      <c r="O4" s="114"/>
      <c r="P4" s="114"/>
      <c r="Q4" s="115"/>
      <c r="R4" s="99" t="s">
        <v>13</v>
      </c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99" t="s">
        <v>14</v>
      </c>
      <c r="AO4" s="116"/>
      <c r="AP4" s="116"/>
      <c r="AQ4" s="116"/>
      <c r="AR4" s="116"/>
      <c r="AS4" s="101" t="s">
        <v>574</v>
      </c>
      <c r="AT4" s="101"/>
      <c r="AU4" s="101"/>
      <c r="AV4" s="101"/>
      <c r="AW4" s="101" t="s">
        <v>575</v>
      </c>
      <c r="AX4" s="101"/>
      <c r="AY4" s="101"/>
      <c r="AZ4" s="10"/>
    </row>
    <row r="5" spans="1:52" ht="285.75">
      <c r="A5" s="55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56" t="s">
        <v>26</v>
      </c>
      <c r="H5" s="56" t="s">
        <v>27</v>
      </c>
      <c r="I5" s="56" t="s">
        <v>28</v>
      </c>
      <c r="J5" s="56" t="s">
        <v>29</v>
      </c>
      <c r="K5" s="56" t="s">
        <v>30</v>
      </c>
      <c r="L5" s="56" t="s">
        <v>21</v>
      </c>
      <c r="M5" s="56" t="s">
        <v>31</v>
      </c>
      <c r="N5" s="56" t="s">
        <v>32</v>
      </c>
      <c r="O5" s="56" t="s">
        <v>27</v>
      </c>
      <c r="P5" s="56" t="s">
        <v>33</v>
      </c>
      <c r="Q5" s="56" t="s">
        <v>34</v>
      </c>
      <c r="R5" s="56" t="s">
        <v>21</v>
      </c>
      <c r="S5" s="56" t="s">
        <v>35</v>
      </c>
      <c r="T5" s="56" t="s">
        <v>36</v>
      </c>
      <c r="U5" s="56" t="s">
        <v>37</v>
      </c>
      <c r="V5" s="56" t="s">
        <v>38</v>
      </c>
      <c r="W5" s="56" t="s">
        <v>39</v>
      </c>
      <c r="X5" s="56" t="s">
        <v>40</v>
      </c>
      <c r="Y5" s="56" t="s">
        <v>41</v>
      </c>
      <c r="Z5" s="56" t="s">
        <v>42</v>
      </c>
      <c r="AA5" s="56" t="s">
        <v>43</v>
      </c>
      <c r="AB5" s="56" t="s">
        <v>44</v>
      </c>
      <c r="AC5" s="56" t="s">
        <v>45</v>
      </c>
      <c r="AD5" s="56" t="s">
        <v>46</v>
      </c>
      <c r="AE5" s="56" t="s">
        <v>47</v>
      </c>
      <c r="AF5" s="56" t="s">
        <v>48</v>
      </c>
      <c r="AG5" s="56" t="s">
        <v>49</v>
      </c>
      <c r="AH5" s="56" t="s">
        <v>50</v>
      </c>
      <c r="AI5" s="56" t="s">
        <v>51</v>
      </c>
      <c r="AJ5" s="56" t="s">
        <v>52</v>
      </c>
      <c r="AK5" s="56" t="s">
        <v>53</v>
      </c>
      <c r="AL5" s="56" t="s">
        <v>54</v>
      </c>
      <c r="AM5" s="56" t="s">
        <v>55</v>
      </c>
      <c r="AN5" s="56" t="s">
        <v>56</v>
      </c>
      <c r="AO5" s="56" t="s">
        <v>57</v>
      </c>
      <c r="AP5" s="56" t="s">
        <v>58</v>
      </c>
      <c r="AQ5" s="56" t="s">
        <v>59</v>
      </c>
      <c r="AR5" s="56" t="s">
        <v>60</v>
      </c>
      <c r="AS5" s="56" t="s">
        <v>21</v>
      </c>
      <c r="AT5" s="56" t="s">
        <v>22</v>
      </c>
      <c r="AU5" s="56" t="s">
        <v>27</v>
      </c>
      <c r="AV5" s="56" t="s">
        <v>576</v>
      </c>
      <c r="AW5" s="56" t="s">
        <v>21</v>
      </c>
      <c r="AX5" s="56" t="s">
        <v>61</v>
      </c>
      <c r="AY5" s="56" t="s">
        <v>34</v>
      </c>
      <c r="AZ5" s="10"/>
    </row>
    <row r="6" spans="1:52" ht="15.75">
      <c r="A6" s="10"/>
      <c r="B6" s="91" t="s">
        <v>64</v>
      </c>
      <c r="C6" s="92"/>
      <c r="D6" s="92"/>
      <c r="E6" s="92"/>
      <c r="F6" s="92"/>
      <c r="G6" s="92"/>
      <c r="H6" s="92"/>
      <c r="I6" s="92"/>
      <c r="J6" s="92"/>
      <c r="K6" s="93"/>
      <c r="L6" s="91" t="s">
        <v>64</v>
      </c>
      <c r="M6" s="92"/>
      <c r="N6" s="92"/>
      <c r="O6" s="92"/>
      <c r="P6" s="92"/>
      <c r="Q6" s="94"/>
      <c r="R6" s="89" t="s">
        <v>64</v>
      </c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89" t="s">
        <v>64</v>
      </c>
      <c r="AO6" s="90"/>
      <c r="AP6" s="90"/>
      <c r="AQ6" s="90"/>
      <c r="AR6" s="90"/>
      <c r="AS6" s="89" t="s">
        <v>64</v>
      </c>
      <c r="AT6" s="90"/>
      <c r="AU6" s="90"/>
      <c r="AV6" s="90"/>
      <c r="AW6" s="89" t="s">
        <v>64</v>
      </c>
      <c r="AX6" s="90"/>
      <c r="AY6" s="90"/>
      <c r="AZ6" s="10"/>
    </row>
    <row r="7" spans="1:52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0">
        <v>33</v>
      </c>
      <c r="AH7" s="10">
        <v>34</v>
      </c>
      <c r="AI7" s="10">
        <v>35</v>
      </c>
      <c r="AJ7" s="10">
        <v>36</v>
      </c>
      <c r="AK7" s="10">
        <v>37</v>
      </c>
      <c r="AL7" s="10">
        <v>38</v>
      </c>
      <c r="AM7" s="10">
        <v>39</v>
      </c>
      <c r="AN7" s="10">
        <v>40</v>
      </c>
      <c r="AO7" s="10">
        <v>41</v>
      </c>
      <c r="AP7" s="10">
        <v>42</v>
      </c>
      <c r="AQ7" s="10">
        <v>43</v>
      </c>
      <c r="AR7" s="10">
        <v>44</v>
      </c>
      <c r="AS7" s="10">
        <v>45</v>
      </c>
      <c r="AT7" s="10">
        <v>46</v>
      </c>
      <c r="AU7" s="10">
        <v>47</v>
      </c>
      <c r="AV7" s="10">
        <v>48</v>
      </c>
      <c r="AW7" s="10">
        <v>49</v>
      </c>
      <c r="AX7" s="10">
        <v>50</v>
      </c>
      <c r="AY7" s="10">
        <v>51</v>
      </c>
      <c r="AZ7" s="10" t="s">
        <v>577</v>
      </c>
    </row>
    <row r="8" spans="1:52" ht="30.75">
      <c r="A8" s="57" t="s">
        <v>578</v>
      </c>
      <c r="B8" s="58">
        <f>план!O6</f>
        <v>51</v>
      </c>
      <c r="C8" s="58">
        <f>план!P6</f>
        <v>11</v>
      </c>
      <c r="D8" s="58">
        <f>план!Q6</f>
        <v>61</v>
      </c>
      <c r="E8" s="58">
        <f>план!R6</f>
        <v>0</v>
      </c>
      <c r="F8" s="58">
        <f>план!S6</f>
        <v>0</v>
      </c>
      <c r="G8" s="58">
        <f>план!T6</f>
        <v>0</v>
      </c>
      <c r="H8" s="58">
        <f>план!U6</f>
        <v>19</v>
      </c>
      <c r="I8" s="58">
        <f>план!V6</f>
        <v>0</v>
      </c>
      <c r="J8" s="58">
        <f>план!W6</f>
        <v>0</v>
      </c>
      <c r="K8" s="58">
        <f>план!X6</f>
        <v>29</v>
      </c>
      <c r="L8" s="58">
        <f>план!Y6</f>
        <v>4</v>
      </c>
      <c r="M8" s="58">
        <f>план!Z6</f>
        <v>1</v>
      </c>
      <c r="N8" s="58">
        <f>план!AA6</f>
        <v>35</v>
      </c>
      <c r="O8" s="58">
        <f>план!AB6</f>
        <v>19</v>
      </c>
      <c r="P8" s="58">
        <f>план!AC6</f>
        <v>0</v>
      </c>
      <c r="Q8" s="58">
        <f>план!AD6</f>
        <v>0</v>
      </c>
      <c r="R8" s="58">
        <f>план!AE6</f>
        <v>4</v>
      </c>
      <c r="S8" s="58">
        <f>план!AF6</f>
        <v>6</v>
      </c>
      <c r="T8" s="58">
        <f>план!AG6</f>
        <v>3</v>
      </c>
      <c r="U8" s="58">
        <f>план!AH6</f>
        <v>0</v>
      </c>
      <c r="V8" s="58">
        <f>план!AI6</f>
        <v>1</v>
      </c>
      <c r="W8" s="58">
        <f>план!AJ6</f>
        <v>4</v>
      </c>
      <c r="X8" s="58">
        <f>план!AK6</f>
        <v>0</v>
      </c>
      <c r="Y8" s="58">
        <f>план!AL6</f>
        <v>0</v>
      </c>
      <c r="Z8" s="58">
        <f>план!AM6</f>
        <v>0</v>
      </c>
      <c r="AA8" s="58">
        <f>план!AN6</f>
        <v>1</v>
      </c>
      <c r="AB8" s="58">
        <f>план!AO6</f>
        <v>0</v>
      </c>
      <c r="AC8" s="58">
        <f>план!AP6</f>
        <v>1</v>
      </c>
      <c r="AD8" s="58">
        <f>план!AQ6</f>
        <v>7</v>
      </c>
      <c r="AE8" s="58">
        <f>план!AR6</f>
        <v>1</v>
      </c>
      <c r="AF8" s="58">
        <f>план!AS6</f>
        <v>0</v>
      </c>
      <c r="AG8" s="58">
        <f>план!AT6</f>
        <v>0</v>
      </c>
      <c r="AH8" s="58">
        <f>план!AU6</f>
        <v>0</v>
      </c>
      <c r="AI8" s="58">
        <f>план!AV6</f>
        <v>17</v>
      </c>
      <c r="AJ8" s="58">
        <f>план!AW6</f>
        <v>1</v>
      </c>
      <c r="AK8" s="58">
        <f>план!AX6</f>
        <v>0</v>
      </c>
      <c r="AL8" s="58">
        <f>план!AY6</f>
        <v>1</v>
      </c>
      <c r="AM8" s="58">
        <f>план!AZ6</f>
        <v>0</v>
      </c>
      <c r="AN8" s="58">
        <f>план!BA6</f>
        <v>11</v>
      </c>
      <c r="AO8" s="58">
        <f>план!BB6</f>
        <v>19</v>
      </c>
      <c r="AP8" s="58">
        <f>план!BC6</f>
        <v>0</v>
      </c>
      <c r="AQ8" s="58">
        <f>план!BD6</f>
        <v>0</v>
      </c>
      <c r="AR8" s="58">
        <f>план!BE6</f>
        <v>1</v>
      </c>
      <c r="AS8" s="58">
        <f>план!BF6</f>
        <v>1</v>
      </c>
      <c r="AT8" s="58">
        <f>план!BG6</f>
        <v>3</v>
      </c>
      <c r="AU8" s="58">
        <f>план!BH6</f>
        <v>0</v>
      </c>
      <c r="AV8" s="58">
        <f>план!BI6</f>
        <v>1</v>
      </c>
      <c r="AW8" s="58">
        <f>план!BJ6</f>
        <v>16</v>
      </c>
      <c r="AX8" s="58">
        <f>план!BK6</f>
        <v>1</v>
      </c>
      <c r="AY8" s="58">
        <f>план!BL6</f>
        <v>0</v>
      </c>
      <c r="AZ8" s="58">
        <f>SUM(B8:AY8)</f>
        <v>330</v>
      </c>
    </row>
    <row r="9" spans="1:52" ht="21.75" customHeight="1">
      <c r="A9" s="57" t="s">
        <v>579</v>
      </c>
      <c r="B9" s="59">
        <f>план!O72</f>
        <v>33</v>
      </c>
      <c r="C9" s="59">
        <f>план!P72</f>
        <v>0</v>
      </c>
      <c r="D9" s="59">
        <f>план!Q72</f>
        <v>0</v>
      </c>
      <c r="E9" s="59">
        <f>план!R72</f>
        <v>0</v>
      </c>
      <c r="F9" s="59">
        <f>план!S72</f>
        <v>0</v>
      </c>
      <c r="G9" s="59">
        <f>план!T72</f>
        <v>0</v>
      </c>
      <c r="H9" s="59">
        <f>план!U72</f>
        <v>2</v>
      </c>
      <c r="I9" s="59">
        <f>план!V72</f>
        <v>0</v>
      </c>
      <c r="J9" s="59">
        <f>план!W72</f>
        <v>0</v>
      </c>
      <c r="K9" s="59">
        <f>план!X72</f>
        <v>20</v>
      </c>
      <c r="L9" s="59">
        <f>план!Y72</f>
        <v>0</v>
      </c>
      <c r="M9" s="59">
        <f>план!Z72</f>
        <v>0</v>
      </c>
      <c r="N9" s="59">
        <f>план!AA72</f>
        <v>0</v>
      </c>
      <c r="O9" s="59">
        <f>план!AB72</f>
        <v>12</v>
      </c>
      <c r="P9" s="59">
        <f>план!AC72</f>
        <v>0</v>
      </c>
      <c r="Q9" s="59">
        <f>план!AD72</f>
        <v>3</v>
      </c>
      <c r="R9" s="59">
        <f>план!AE72</f>
        <v>1</v>
      </c>
      <c r="S9" s="59">
        <f>план!AF72</f>
        <v>0</v>
      </c>
      <c r="T9" s="59">
        <f>план!AG72</f>
        <v>0</v>
      </c>
      <c r="U9" s="59">
        <f>план!AH72</f>
        <v>0</v>
      </c>
      <c r="V9" s="59">
        <f>план!AI72</f>
        <v>0</v>
      </c>
      <c r="W9" s="59">
        <f>план!AJ72</f>
        <v>0</v>
      </c>
      <c r="X9" s="59">
        <f>план!AK72</f>
        <v>0</v>
      </c>
      <c r="Y9" s="59">
        <f>план!AL72</f>
        <v>0</v>
      </c>
      <c r="Z9" s="59">
        <f>план!AM72</f>
        <v>0</v>
      </c>
      <c r="AA9" s="59">
        <f>план!AN72</f>
        <v>0</v>
      </c>
      <c r="AB9" s="59">
        <f>план!AO72</f>
        <v>0</v>
      </c>
      <c r="AC9" s="59">
        <f>план!AP72</f>
        <v>0</v>
      </c>
      <c r="AD9" s="59">
        <f>план!AQ72</f>
        <v>0</v>
      </c>
      <c r="AE9" s="59">
        <f>план!AR72</f>
        <v>0</v>
      </c>
      <c r="AF9" s="59">
        <f>план!AS72</f>
        <v>0</v>
      </c>
      <c r="AG9" s="59">
        <f>план!AT72</f>
        <v>0</v>
      </c>
      <c r="AH9" s="59">
        <f>план!AU72</f>
        <v>0</v>
      </c>
      <c r="AI9" s="59">
        <f>план!AV72</f>
        <v>0</v>
      </c>
      <c r="AJ9" s="59">
        <f>план!AW72</f>
        <v>0</v>
      </c>
      <c r="AK9" s="59">
        <f>план!AX72</f>
        <v>2</v>
      </c>
      <c r="AL9" s="59">
        <f>план!AY72</f>
        <v>0</v>
      </c>
      <c r="AM9" s="59">
        <f>план!AZ72</f>
        <v>0</v>
      </c>
      <c r="AN9" s="59">
        <f>план!BA72</f>
        <v>0</v>
      </c>
      <c r="AO9" s="59">
        <f>план!BB72</f>
        <v>0</v>
      </c>
      <c r="AP9" s="59">
        <f>план!BC72</f>
        <v>0</v>
      </c>
      <c r="AQ9" s="59">
        <f>план!BD72</f>
        <v>0</v>
      </c>
      <c r="AR9" s="59">
        <f>план!BE72</f>
        <v>0</v>
      </c>
      <c r="AS9" s="59">
        <f>план!BF72</f>
        <v>1</v>
      </c>
      <c r="AT9" s="59">
        <f>план!BG72</f>
        <v>2</v>
      </c>
      <c r="AU9" s="59">
        <f>план!BH72</f>
        <v>0</v>
      </c>
      <c r="AV9" s="59">
        <f>план!BI72</f>
        <v>0</v>
      </c>
      <c r="AW9" s="59">
        <f>план!BJ72</f>
        <v>0</v>
      </c>
      <c r="AX9" s="59">
        <f>план!BK72</f>
        <v>0</v>
      </c>
      <c r="AY9" s="59">
        <f>план!BL72</f>
        <v>0</v>
      </c>
      <c r="AZ9" s="58">
        <f aca="true" t="shared" si="0" ref="AZ9:AZ17">SUM(B9:AY9)</f>
        <v>76</v>
      </c>
    </row>
    <row r="10" spans="1:52" ht="21.75" customHeight="1">
      <c r="A10" s="57" t="s">
        <v>580</v>
      </c>
      <c r="B10" s="58">
        <f>план!O83</f>
        <v>15</v>
      </c>
      <c r="C10" s="58">
        <f>план!P83</f>
        <v>9</v>
      </c>
      <c r="D10" s="58">
        <f>план!Q83</f>
        <v>15</v>
      </c>
      <c r="E10" s="58">
        <f>план!R83</f>
        <v>0</v>
      </c>
      <c r="F10" s="58">
        <f>план!S83</f>
        <v>0</v>
      </c>
      <c r="G10" s="58">
        <f>план!T83</f>
        <v>0</v>
      </c>
      <c r="H10" s="58">
        <f>план!U83</f>
        <v>2</v>
      </c>
      <c r="I10" s="58">
        <f>план!V83</f>
        <v>0</v>
      </c>
      <c r="J10" s="58">
        <f>план!W83</f>
        <v>0</v>
      </c>
      <c r="K10" s="58">
        <f>план!X83</f>
        <v>8</v>
      </c>
      <c r="L10" s="58">
        <f>план!Y83</f>
        <v>0</v>
      </c>
      <c r="M10" s="58">
        <f>план!Z83</f>
        <v>0</v>
      </c>
      <c r="N10" s="58">
        <f>план!AA83</f>
        <v>15</v>
      </c>
      <c r="O10" s="58">
        <f>план!AB83</f>
        <v>8</v>
      </c>
      <c r="P10" s="58">
        <f>план!AC83</f>
        <v>0</v>
      </c>
      <c r="Q10" s="58">
        <f>план!AD83</f>
        <v>0</v>
      </c>
      <c r="R10" s="58">
        <f>план!AE83</f>
        <v>0</v>
      </c>
      <c r="S10" s="58">
        <f>план!AF83</f>
        <v>0</v>
      </c>
      <c r="T10" s="58">
        <f>план!AG83</f>
        <v>0</v>
      </c>
      <c r="U10" s="58">
        <f>план!AH83</f>
        <v>0</v>
      </c>
      <c r="V10" s="58">
        <f>план!AI83</f>
        <v>0</v>
      </c>
      <c r="W10" s="58">
        <f>план!AJ83</f>
        <v>6</v>
      </c>
      <c r="X10" s="58">
        <f>план!AK83</f>
        <v>0</v>
      </c>
      <c r="Y10" s="58">
        <f>план!AL83</f>
        <v>6</v>
      </c>
      <c r="Z10" s="58">
        <f>план!AM83</f>
        <v>0</v>
      </c>
      <c r="AA10" s="58">
        <f>план!AN83</f>
        <v>0</v>
      </c>
      <c r="AB10" s="58">
        <f>план!AO83</f>
        <v>0</v>
      </c>
      <c r="AC10" s="58">
        <f>план!AP83</f>
        <v>0</v>
      </c>
      <c r="AD10" s="58">
        <f>план!AQ83</f>
        <v>0</v>
      </c>
      <c r="AE10" s="58">
        <f>план!AR83</f>
        <v>6</v>
      </c>
      <c r="AF10" s="58">
        <f>план!AS83</f>
        <v>6</v>
      </c>
      <c r="AG10" s="58">
        <f>план!AT83</f>
        <v>0</v>
      </c>
      <c r="AH10" s="58">
        <f>план!AU83</f>
        <v>6</v>
      </c>
      <c r="AI10" s="58">
        <f>план!AV83</f>
        <v>0</v>
      </c>
      <c r="AJ10" s="58">
        <f>план!AW83</f>
        <v>0</v>
      </c>
      <c r="AK10" s="58">
        <f>план!AX83</f>
        <v>2</v>
      </c>
      <c r="AL10" s="58">
        <f>план!AY83</f>
        <v>0</v>
      </c>
      <c r="AM10" s="58">
        <f>план!AZ83</f>
        <v>0</v>
      </c>
      <c r="AN10" s="58">
        <f>план!BA83</f>
        <v>0</v>
      </c>
      <c r="AO10" s="58">
        <f>план!BB83</f>
        <v>0</v>
      </c>
      <c r="AP10" s="58">
        <f>план!BC83</f>
        <v>0</v>
      </c>
      <c r="AQ10" s="58">
        <f>план!BD83</f>
        <v>0</v>
      </c>
      <c r="AR10" s="58">
        <f>план!BE83</f>
        <v>0</v>
      </c>
      <c r="AS10" s="58">
        <f>план!BF83</f>
        <v>0</v>
      </c>
      <c r="AT10" s="58">
        <f>план!BG83</f>
        <v>2</v>
      </c>
      <c r="AU10" s="58">
        <f>план!BH83</f>
        <v>0</v>
      </c>
      <c r="AV10" s="58">
        <f>план!BI83</f>
        <v>0</v>
      </c>
      <c r="AW10" s="58">
        <f>план!BJ83</f>
        <v>2</v>
      </c>
      <c r="AX10" s="58">
        <f>план!BK83</f>
        <v>0</v>
      </c>
      <c r="AY10" s="58">
        <f>план!BL83</f>
        <v>0</v>
      </c>
      <c r="AZ10" s="58">
        <f t="shared" si="0"/>
        <v>108</v>
      </c>
    </row>
    <row r="11" spans="1:52" ht="21.75" customHeight="1">
      <c r="A11" s="57" t="s">
        <v>581</v>
      </c>
      <c r="B11" s="58">
        <f>план!O95</f>
        <v>6</v>
      </c>
      <c r="C11" s="58">
        <f>план!P95</f>
        <v>0</v>
      </c>
      <c r="D11" s="58">
        <f>план!Q95</f>
        <v>0</v>
      </c>
      <c r="E11" s="58">
        <f>план!R95</f>
        <v>0</v>
      </c>
      <c r="F11" s="58">
        <f>план!S95</f>
        <v>0</v>
      </c>
      <c r="G11" s="58">
        <f>план!T95</f>
        <v>0</v>
      </c>
      <c r="H11" s="58">
        <f>план!U95</f>
        <v>2</v>
      </c>
      <c r="I11" s="58">
        <f>план!V95</f>
        <v>0</v>
      </c>
      <c r="J11" s="58">
        <f>план!W95</f>
        <v>0</v>
      </c>
      <c r="K11" s="58">
        <f>план!X95</f>
        <v>0</v>
      </c>
      <c r="L11" s="58">
        <f>план!Y95</f>
        <v>0</v>
      </c>
      <c r="M11" s="58">
        <f>план!Z95</f>
        <v>0</v>
      </c>
      <c r="N11" s="58">
        <f>план!AA95</f>
        <v>0</v>
      </c>
      <c r="O11" s="58">
        <f>план!AB95</f>
        <v>8</v>
      </c>
      <c r="P11" s="58">
        <f>план!AC95</f>
        <v>0</v>
      </c>
      <c r="Q11" s="58">
        <f>план!AD95</f>
        <v>0</v>
      </c>
      <c r="R11" s="58">
        <f>план!AE95</f>
        <v>0</v>
      </c>
      <c r="S11" s="58">
        <f>план!AF95</f>
        <v>0</v>
      </c>
      <c r="T11" s="58">
        <f>план!AG95</f>
        <v>0</v>
      </c>
      <c r="U11" s="58">
        <f>план!AH95</f>
        <v>0</v>
      </c>
      <c r="V11" s="58">
        <f>план!AI95</f>
        <v>0</v>
      </c>
      <c r="W11" s="58">
        <f>план!AJ95</f>
        <v>0</v>
      </c>
      <c r="X11" s="58">
        <f>план!AK95</f>
        <v>0</v>
      </c>
      <c r="Y11" s="58">
        <f>план!AL95</f>
        <v>0</v>
      </c>
      <c r="Z11" s="58">
        <f>план!AM95</f>
        <v>0</v>
      </c>
      <c r="AA11" s="58">
        <f>план!AN95</f>
        <v>0</v>
      </c>
      <c r="AB11" s="58">
        <f>план!AO95</f>
        <v>0</v>
      </c>
      <c r="AC11" s="58">
        <f>план!AP95</f>
        <v>0</v>
      </c>
      <c r="AD11" s="58">
        <f>план!AQ95</f>
        <v>0</v>
      </c>
      <c r="AE11" s="58">
        <f>план!AR95</f>
        <v>0</v>
      </c>
      <c r="AF11" s="58">
        <f>план!AS95</f>
        <v>0</v>
      </c>
      <c r="AG11" s="58">
        <f>план!AT95</f>
        <v>0</v>
      </c>
      <c r="AH11" s="58">
        <f>план!AU95</f>
        <v>0</v>
      </c>
      <c r="AI11" s="58">
        <f>план!AV95</f>
        <v>0</v>
      </c>
      <c r="AJ11" s="58">
        <f>план!AW95</f>
        <v>0</v>
      </c>
      <c r="AK11" s="58">
        <f>план!AX95</f>
        <v>2</v>
      </c>
      <c r="AL11" s="58">
        <f>план!AY95</f>
        <v>0</v>
      </c>
      <c r="AM11" s="58">
        <f>план!AZ95</f>
        <v>0</v>
      </c>
      <c r="AN11" s="58">
        <f>план!BA95</f>
        <v>0</v>
      </c>
      <c r="AO11" s="58">
        <f>план!BB95</f>
        <v>0</v>
      </c>
      <c r="AP11" s="58">
        <f>план!BC95</f>
        <v>0</v>
      </c>
      <c r="AQ11" s="58">
        <f>план!BD95</f>
        <v>0</v>
      </c>
      <c r="AR11" s="58">
        <f>план!BE95</f>
        <v>0</v>
      </c>
      <c r="AS11" s="58">
        <f>план!BF95</f>
        <v>0</v>
      </c>
      <c r="AT11" s="58">
        <f>план!BG95</f>
        <v>2</v>
      </c>
      <c r="AU11" s="58">
        <f>план!BH95</f>
        <v>0</v>
      </c>
      <c r="AV11" s="58">
        <f>план!BI95</f>
        <v>0</v>
      </c>
      <c r="AW11" s="58">
        <f>план!BJ95</f>
        <v>0</v>
      </c>
      <c r="AX11" s="58">
        <f>план!BK95</f>
        <v>0</v>
      </c>
      <c r="AY11" s="58">
        <f>план!BL95</f>
        <v>0</v>
      </c>
      <c r="AZ11" s="58">
        <f t="shared" si="0"/>
        <v>20</v>
      </c>
    </row>
    <row r="12" spans="1:52" ht="21.75" customHeight="1">
      <c r="A12" s="57" t="s">
        <v>582</v>
      </c>
      <c r="B12" s="60">
        <f>план!O118</f>
        <v>7</v>
      </c>
      <c r="C12" s="60">
        <f>план!P118</f>
        <v>0</v>
      </c>
      <c r="D12" s="60">
        <f>план!Q118</f>
        <v>0</v>
      </c>
      <c r="E12" s="60">
        <f>план!R118</f>
        <v>0</v>
      </c>
      <c r="F12" s="60">
        <f>план!S118</f>
        <v>0</v>
      </c>
      <c r="G12" s="60">
        <f>план!T118</f>
        <v>0</v>
      </c>
      <c r="H12" s="60">
        <f>план!U118</f>
        <v>2</v>
      </c>
      <c r="I12" s="60">
        <f>план!V118</f>
        <v>0</v>
      </c>
      <c r="J12" s="60">
        <f>план!W118</f>
        <v>0</v>
      </c>
      <c r="K12" s="60">
        <f>план!X118</f>
        <v>0</v>
      </c>
      <c r="L12" s="60">
        <f>план!Y118</f>
        <v>0</v>
      </c>
      <c r="M12" s="60">
        <f>план!Z118</f>
        <v>0</v>
      </c>
      <c r="N12" s="60">
        <f>план!AA118</f>
        <v>0</v>
      </c>
      <c r="O12" s="60">
        <f>план!AB118</f>
        <v>7</v>
      </c>
      <c r="P12" s="60">
        <f>план!AC118</f>
        <v>0</v>
      </c>
      <c r="Q12" s="60">
        <f>план!AD118</f>
        <v>0</v>
      </c>
      <c r="R12" s="60">
        <f>план!AE118</f>
        <v>3</v>
      </c>
      <c r="S12" s="60">
        <f>план!AF118</f>
        <v>0</v>
      </c>
      <c r="T12" s="60">
        <f>план!AG118</f>
        <v>0</v>
      </c>
      <c r="U12" s="60">
        <f>план!AH118</f>
        <v>0</v>
      </c>
      <c r="V12" s="60">
        <f>план!AI118</f>
        <v>0</v>
      </c>
      <c r="W12" s="60">
        <f>план!AJ118</f>
        <v>0</v>
      </c>
      <c r="X12" s="60">
        <f>план!AK118</f>
        <v>0</v>
      </c>
      <c r="Y12" s="60">
        <f>план!AL118</f>
        <v>0</v>
      </c>
      <c r="Z12" s="60">
        <f>план!AM118</f>
        <v>0</v>
      </c>
      <c r="AA12" s="60">
        <f>план!AN118</f>
        <v>0</v>
      </c>
      <c r="AB12" s="60">
        <f>план!AO118</f>
        <v>0</v>
      </c>
      <c r="AC12" s="60">
        <f>план!AP118</f>
        <v>0</v>
      </c>
      <c r="AD12" s="60">
        <f>план!AQ118</f>
        <v>0</v>
      </c>
      <c r="AE12" s="60">
        <f>план!AR118</f>
        <v>0</v>
      </c>
      <c r="AF12" s="60">
        <f>план!AS118</f>
        <v>0</v>
      </c>
      <c r="AG12" s="60">
        <f>план!AT118</f>
        <v>0</v>
      </c>
      <c r="AH12" s="60">
        <f>план!AU118</f>
        <v>0</v>
      </c>
      <c r="AI12" s="60">
        <f>план!AV118</f>
        <v>0</v>
      </c>
      <c r="AJ12" s="60">
        <f>план!AW118</f>
        <v>0</v>
      </c>
      <c r="AK12" s="60">
        <f>план!AX118</f>
        <v>0</v>
      </c>
      <c r="AL12" s="60">
        <f>план!AY118</f>
        <v>0</v>
      </c>
      <c r="AM12" s="60">
        <f>план!AZ118</f>
        <v>0</v>
      </c>
      <c r="AN12" s="60">
        <f>план!BA118</f>
        <v>0</v>
      </c>
      <c r="AO12" s="60">
        <f>план!BB118</f>
        <v>0</v>
      </c>
      <c r="AP12" s="60">
        <f>план!BC118</f>
        <v>0</v>
      </c>
      <c r="AQ12" s="60">
        <f>план!BD118</f>
        <v>0</v>
      </c>
      <c r="AR12" s="60">
        <f>план!BE118</f>
        <v>0</v>
      </c>
      <c r="AS12" s="60">
        <f>план!BF118</f>
        <v>0</v>
      </c>
      <c r="AT12" s="60">
        <f>план!BG118</f>
        <v>2</v>
      </c>
      <c r="AU12" s="60">
        <f>план!BH118</f>
        <v>0</v>
      </c>
      <c r="AV12" s="60">
        <f>план!BI118</f>
        <v>0</v>
      </c>
      <c r="AW12" s="60">
        <f>план!BJ118</f>
        <v>0</v>
      </c>
      <c r="AX12" s="60">
        <f>план!BK118</f>
        <v>0</v>
      </c>
      <c r="AY12" s="60">
        <f>план!BL118</f>
        <v>0</v>
      </c>
      <c r="AZ12" s="58">
        <f t="shared" si="0"/>
        <v>21</v>
      </c>
    </row>
    <row r="13" spans="1:52" ht="21.75" customHeight="1">
      <c r="A13" s="57" t="s">
        <v>583</v>
      </c>
      <c r="B13" s="58">
        <f>план!O138</f>
        <v>15</v>
      </c>
      <c r="C13" s="58">
        <f>план!P138</f>
        <v>12</v>
      </c>
      <c r="D13" s="58">
        <f>план!Q138</f>
        <v>20</v>
      </c>
      <c r="E13" s="58">
        <f>план!R138</f>
        <v>0</v>
      </c>
      <c r="F13" s="58">
        <f>план!S138</f>
        <v>0</v>
      </c>
      <c r="G13" s="58">
        <f>план!T138</f>
        <v>0</v>
      </c>
      <c r="H13" s="58">
        <f>план!U138</f>
        <v>2</v>
      </c>
      <c r="I13" s="58">
        <f>план!V138</f>
        <v>0</v>
      </c>
      <c r="J13" s="58">
        <f>план!W138</f>
        <v>0</v>
      </c>
      <c r="K13" s="58">
        <f>план!X138</f>
        <v>4</v>
      </c>
      <c r="L13" s="58">
        <f>план!Y138</f>
        <v>0</v>
      </c>
      <c r="M13" s="58">
        <f>план!Z138</f>
        <v>3</v>
      </c>
      <c r="N13" s="58">
        <f>план!AA138</f>
        <v>15</v>
      </c>
      <c r="O13" s="58">
        <f>план!AB138</f>
        <v>6</v>
      </c>
      <c r="P13" s="58">
        <f>план!AC138</f>
        <v>0</v>
      </c>
      <c r="Q13" s="58">
        <f>план!AD138</f>
        <v>0</v>
      </c>
      <c r="R13" s="58">
        <f>план!AE138</f>
        <v>1</v>
      </c>
      <c r="S13" s="58">
        <f>план!AF138</f>
        <v>3</v>
      </c>
      <c r="T13" s="58">
        <f>план!AG138</f>
        <v>9</v>
      </c>
      <c r="U13" s="58">
        <f>план!AH138</f>
        <v>0</v>
      </c>
      <c r="V13" s="58">
        <f>план!AI138</f>
        <v>3</v>
      </c>
      <c r="W13" s="58">
        <f>план!AJ138</f>
        <v>0</v>
      </c>
      <c r="X13" s="58">
        <f>план!AK138</f>
        <v>0</v>
      </c>
      <c r="Y13" s="58">
        <f>план!AL138</f>
        <v>0</v>
      </c>
      <c r="Z13" s="58">
        <f>план!AM138</f>
        <v>0</v>
      </c>
      <c r="AA13" s="58">
        <f>план!AN138</f>
        <v>4</v>
      </c>
      <c r="AB13" s="58">
        <f>план!AO138</f>
        <v>0</v>
      </c>
      <c r="AC13" s="58">
        <f>план!AP138</f>
        <v>0</v>
      </c>
      <c r="AD13" s="58">
        <f>план!AQ138</f>
        <v>0</v>
      </c>
      <c r="AE13" s="58">
        <f>план!AR138</f>
        <v>1</v>
      </c>
      <c r="AF13" s="58">
        <f>план!AS138</f>
        <v>0</v>
      </c>
      <c r="AG13" s="58">
        <f>план!AT138</f>
        <v>0</v>
      </c>
      <c r="AH13" s="58">
        <f>план!AU138</f>
        <v>1</v>
      </c>
      <c r="AI13" s="58">
        <f>план!AV138</f>
        <v>0</v>
      </c>
      <c r="AJ13" s="58">
        <f>план!AW138</f>
        <v>0</v>
      </c>
      <c r="AK13" s="58">
        <f>план!AX138</f>
        <v>2</v>
      </c>
      <c r="AL13" s="58">
        <f>план!AY138</f>
        <v>0</v>
      </c>
      <c r="AM13" s="58">
        <f>план!AZ138</f>
        <v>0</v>
      </c>
      <c r="AN13" s="58">
        <f>план!BA138</f>
        <v>0</v>
      </c>
      <c r="AO13" s="58">
        <f>план!BB138</f>
        <v>0</v>
      </c>
      <c r="AP13" s="58">
        <f>план!BC138</f>
        <v>0</v>
      </c>
      <c r="AQ13" s="58">
        <f>план!BD138</f>
        <v>0</v>
      </c>
      <c r="AR13" s="58">
        <f>план!BE138</f>
        <v>0</v>
      </c>
      <c r="AS13" s="58">
        <f>план!BF138</f>
        <v>0</v>
      </c>
      <c r="AT13" s="58">
        <f>план!BG138</f>
        <v>2</v>
      </c>
      <c r="AU13" s="58">
        <f>план!BH138</f>
        <v>0</v>
      </c>
      <c r="AV13" s="58">
        <f>план!BI138</f>
        <v>0</v>
      </c>
      <c r="AW13" s="58">
        <f>план!BJ138</f>
        <v>0</v>
      </c>
      <c r="AX13" s="58">
        <f>план!BK138</f>
        <v>0</v>
      </c>
      <c r="AY13" s="58">
        <f>план!BL138</f>
        <v>0</v>
      </c>
      <c r="AZ13" s="58">
        <f t="shared" si="0"/>
        <v>103</v>
      </c>
    </row>
    <row r="14" spans="1:52" ht="21.75" customHeight="1">
      <c r="A14" s="57" t="s">
        <v>584</v>
      </c>
      <c r="B14" s="58">
        <f>план!O161</f>
        <v>4</v>
      </c>
      <c r="C14" s="58">
        <f>план!P161</f>
        <v>6</v>
      </c>
      <c r="D14" s="58">
        <f>план!Q161</f>
        <v>10</v>
      </c>
      <c r="E14" s="58">
        <f>план!R161</f>
        <v>0</v>
      </c>
      <c r="F14" s="58">
        <f>план!S161</f>
        <v>0</v>
      </c>
      <c r="G14" s="58">
        <f>план!T161</f>
        <v>0</v>
      </c>
      <c r="H14" s="58">
        <f>план!U161</f>
        <v>2</v>
      </c>
      <c r="I14" s="58">
        <f>план!V161</f>
        <v>0</v>
      </c>
      <c r="J14" s="58">
        <f>план!W161</f>
        <v>0</v>
      </c>
      <c r="K14" s="58">
        <f>план!X161</f>
        <v>0</v>
      </c>
      <c r="L14" s="58">
        <f>план!Y161</f>
        <v>0</v>
      </c>
      <c r="M14" s="58">
        <f>план!Z161</f>
        <v>0</v>
      </c>
      <c r="N14" s="58">
        <f>план!AA161</f>
        <v>0</v>
      </c>
      <c r="O14" s="58">
        <f>план!AB161</f>
        <v>8</v>
      </c>
      <c r="P14" s="58">
        <f>план!AC161</f>
        <v>0</v>
      </c>
      <c r="Q14" s="58">
        <f>план!AD161</f>
        <v>0</v>
      </c>
      <c r="R14" s="58">
        <f>план!AE161</f>
        <v>2</v>
      </c>
      <c r="S14" s="58">
        <f>план!AF161</f>
        <v>1</v>
      </c>
      <c r="T14" s="58">
        <f>план!AG161</f>
        <v>3</v>
      </c>
      <c r="U14" s="58">
        <f>план!AH161</f>
        <v>0</v>
      </c>
      <c r="V14" s="58">
        <f>план!AI161</f>
        <v>1</v>
      </c>
      <c r="W14" s="58">
        <f>план!AJ161</f>
        <v>0</v>
      </c>
      <c r="X14" s="58">
        <f>план!AK161</f>
        <v>0</v>
      </c>
      <c r="Y14" s="58">
        <f>план!AL161</f>
        <v>0</v>
      </c>
      <c r="Z14" s="58">
        <f>план!AM161</f>
        <v>0</v>
      </c>
      <c r="AA14" s="58">
        <f>план!AN161</f>
        <v>2</v>
      </c>
      <c r="AB14" s="58">
        <f>план!AO161</f>
        <v>0</v>
      </c>
      <c r="AC14" s="58">
        <f>план!AP161</f>
        <v>0</v>
      </c>
      <c r="AD14" s="58">
        <f>план!AQ161</f>
        <v>2</v>
      </c>
      <c r="AE14" s="58">
        <f>план!AR161</f>
        <v>3</v>
      </c>
      <c r="AF14" s="58">
        <f>план!AS161</f>
        <v>0</v>
      </c>
      <c r="AG14" s="58">
        <f>план!AT161</f>
        <v>0</v>
      </c>
      <c r="AH14" s="58">
        <f>план!AU161</f>
        <v>3</v>
      </c>
      <c r="AI14" s="58">
        <f>план!AV161</f>
        <v>0</v>
      </c>
      <c r="AJ14" s="58">
        <f>план!AW161</f>
        <v>0</v>
      </c>
      <c r="AK14" s="58">
        <f>план!AX161</f>
        <v>0</v>
      </c>
      <c r="AL14" s="58">
        <f>план!AY161</f>
        <v>0</v>
      </c>
      <c r="AM14" s="58">
        <f>план!AZ161</f>
        <v>0</v>
      </c>
      <c r="AN14" s="58">
        <f>план!BA161</f>
        <v>0</v>
      </c>
      <c r="AO14" s="58">
        <f>план!BB161</f>
        <v>0</v>
      </c>
      <c r="AP14" s="58">
        <f>план!BC161</f>
        <v>0</v>
      </c>
      <c r="AQ14" s="58">
        <f>план!BD161</f>
        <v>0</v>
      </c>
      <c r="AR14" s="58">
        <f>план!BE161</f>
        <v>0</v>
      </c>
      <c r="AS14" s="58">
        <f>план!BF161</f>
        <v>0</v>
      </c>
      <c r="AT14" s="58">
        <f>план!BG161</f>
        <v>2</v>
      </c>
      <c r="AU14" s="58">
        <f>план!BH161</f>
        <v>0</v>
      </c>
      <c r="AV14" s="58">
        <f>план!BI161</f>
        <v>0</v>
      </c>
      <c r="AW14" s="58">
        <f>план!BJ161</f>
        <v>0</v>
      </c>
      <c r="AX14" s="58">
        <f>план!BK161</f>
        <v>0</v>
      </c>
      <c r="AY14" s="58">
        <f>план!BL161</f>
        <v>0</v>
      </c>
      <c r="AZ14" s="58">
        <f t="shared" si="0"/>
        <v>49</v>
      </c>
    </row>
    <row r="15" spans="1:52" ht="21.75" customHeight="1">
      <c r="A15" s="57" t="s">
        <v>585</v>
      </c>
      <c r="B15" s="58">
        <f>план!O183</f>
        <v>11</v>
      </c>
      <c r="C15" s="58">
        <f>план!P183</f>
        <v>13</v>
      </c>
      <c r="D15" s="58">
        <f>план!Q183</f>
        <v>60</v>
      </c>
      <c r="E15" s="58">
        <f>план!R183</f>
        <v>0</v>
      </c>
      <c r="F15" s="58">
        <f>план!S183</f>
        <v>0</v>
      </c>
      <c r="G15" s="58">
        <f>план!T183</f>
        <v>0</v>
      </c>
      <c r="H15" s="58">
        <f>план!U183</f>
        <v>2</v>
      </c>
      <c r="I15" s="58">
        <f>план!V183</f>
        <v>0</v>
      </c>
      <c r="J15" s="58">
        <f>план!W183</f>
        <v>0</v>
      </c>
      <c r="K15" s="58">
        <f>план!X183</f>
        <v>0</v>
      </c>
      <c r="L15" s="58">
        <f>план!Y183</f>
        <v>4</v>
      </c>
      <c r="M15" s="58">
        <f>план!Z183</f>
        <v>0</v>
      </c>
      <c r="N15" s="58">
        <f>план!AA183</f>
        <v>0</v>
      </c>
      <c r="O15" s="58">
        <f>план!AB183</f>
        <v>8</v>
      </c>
      <c r="P15" s="58">
        <f>план!AC183</f>
        <v>0</v>
      </c>
      <c r="Q15" s="58">
        <f>план!AD183</f>
        <v>0</v>
      </c>
      <c r="R15" s="58">
        <f>план!AE183</f>
        <v>9</v>
      </c>
      <c r="S15" s="58">
        <f>план!AF183</f>
        <v>1</v>
      </c>
      <c r="T15" s="58">
        <f>план!AG183</f>
        <v>2</v>
      </c>
      <c r="U15" s="58">
        <f>план!AH183</f>
        <v>1</v>
      </c>
      <c r="V15" s="58">
        <f>план!AI183</f>
        <v>0</v>
      </c>
      <c r="W15" s="58">
        <f>план!AJ183</f>
        <v>2</v>
      </c>
      <c r="X15" s="58">
        <f>план!AK183</f>
        <v>2</v>
      </c>
      <c r="Y15" s="58">
        <f>план!AL183</f>
        <v>1</v>
      </c>
      <c r="Z15" s="58">
        <f>план!AM183</f>
        <v>1</v>
      </c>
      <c r="AA15" s="58">
        <f>план!AN183</f>
        <v>0</v>
      </c>
      <c r="AB15" s="58">
        <f>план!AO183</f>
        <v>1</v>
      </c>
      <c r="AC15" s="58">
        <f>план!AP183</f>
        <v>1</v>
      </c>
      <c r="AD15" s="58">
        <f>план!AQ183</f>
        <v>0</v>
      </c>
      <c r="AE15" s="58">
        <f>план!AR183</f>
        <v>0</v>
      </c>
      <c r="AF15" s="58">
        <f>план!AS183</f>
        <v>1</v>
      </c>
      <c r="AG15" s="58">
        <f>план!AT183</f>
        <v>0</v>
      </c>
      <c r="AH15" s="58">
        <f>план!AU183</f>
        <v>1</v>
      </c>
      <c r="AI15" s="58">
        <f>план!AV183</f>
        <v>0</v>
      </c>
      <c r="AJ15" s="58">
        <f>план!AW183</f>
        <v>0</v>
      </c>
      <c r="AK15" s="58">
        <f>план!AX183</f>
        <v>0</v>
      </c>
      <c r="AL15" s="58">
        <f>план!AY183</f>
        <v>1</v>
      </c>
      <c r="AM15" s="58">
        <f>план!AZ183</f>
        <v>1</v>
      </c>
      <c r="AN15" s="58">
        <f>план!BA183</f>
        <v>15</v>
      </c>
      <c r="AO15" s="58">
        <f>план!BB183</f>
        <v>30</v>
      </c>
      <c r="AP15" s="58">
        <f>план!BC183</f>
        <v>0</v>
      </c>
      <c r="AQ15" s="58">
        <f>план!BD183</f>
        <v>0</v>
      </c>
      <c r="AR15" s="58">
        <f>план!BE183</f>
        <v>0</v>
      </c>
      <c r="AS15" s="58">
        <f>план!BF183</f>
        <v>2</v>
      </c>
      <c r="AT15" s="58">
        <f>план!BG183</f>
        <v>4</v>
      </c>
      <c r="AU15" s="58">
        <f>план!BH183</f>
        <v>2</v>
      </c>
      <c r="AV15" s="58">
        <f>план!BI183</f>
        <v>0</v>
      </c>
      <c r="AW15" s="58">
        <f>план!BJ183</f>
        <v>0</v>
      </c>
      <c r="AX15" s="58">
        <f>план!BK183</f>
        <v>2</v>
      </c>
      <c r="AY15" s="58">
        <f>план!BL183</f>
        <v>0</v>
      </c>
      <c r="AZ15" s="58">
        <f t="shared" si="0"/>
        <v>178</v>
      </c>
    </row>
    <row r="16" spans="1:52" ht="21.75" customHeight="1">
      <c r="A16" s="57" t="s">
        <v>586</v>
      </c>
      <c r="B16" s="58">
        <f>план!O197</f>
        <v>35</v>
      </c>
      <c r="C16" s="58">
        <f>план!P197</f>
        <v>106</v>
      </c>
      <c r="D16" s="58">
        <f>план!Q197</f>
        <v>20</v>
      </c>
      <c r="E16" s="58">
        <f>план!R197</f>
        <v>0</v>
      </c>
      <c r="F16" s="58">
        <f>план!S197</f>
        <v>0</v>
      </c>
      <c r="G16" s="58">
        <f>план!T197</f>
        <v>0</v>
      </c>
      <c r="H16" s="58">
        <f>план!U197</f>
        <v>2</v>
      </c>
      <c r="I16" s="58">
        <f>план!V197</f>
        <v>0</v>
      </c>
      <c r="J16" s="58">
        <f>план!W197</f>
        <v>0</v>
      </c>
      <c r="K16" s="58">
        <f>план!X197</f>
        <v>0</v>
      </c>
      <c r="L16" s="58">
        <f>план!Y197</f>
        <v>0</v>
      </c>
      <c r="M16" s="58">
        <f>план!Z197</f>
        <v>0</v>
      </c>
      <c r="N16" s="58">
        <f>план!AA197</f>
        <v>10</v>
      </c>
      <c r="O16" s="58">
        <f>план!AB197</f>
        <v>8</v>
      </c>
      <c r="P16" s="58">
        <f>план!AC197</f>
        <v>0</v>
      </c>
      <c r="Q16" s="58">
        <f>план!AD197</f>
        <v>0</v>
      </c>
      <c r="R16" s="58">
        <f>план!AE197</f>
        <v>2</v>
      </c>
      <c r="S16" s="58">
        <f>план!AF197</f>
        <v>3</v>
      </c>
      <c r="T16" s="58">
        <f>план!AG197</f>
        <v>9</v>
      </c>
      <c r="U16" s="58">
        <f>план!AH197</f>
        <v>3</v>
      </c>
      <c r="V16" s="58">
        <f>план!AI197</f>
        <v>3</v>
      </c>
      <c r="W16" s="58">
        <f>план!AJ197</f>
        <v>3</v>
      </c>
      <c r="X16" s="58">
        <f>план!AK197</f>
        <v>0</v>
      </c>
      <c r="Y16" s="58">
        <f>план!AL197</f>
        <v>0</v>
      </c>
      <c r="Z16" s="58">
        <f>план!AM197</f>
        <v>0</v>
      </c>
      <c r="AA16" s="58">
        <f>план!AN197</f>
        <v>0</v>
      </c>
      <c r="AB16" s="58">
        <f>план!AO197</f>
        <v>0</v>
      </c>
      <c r="AC16" s="58">
        <f>план!AP197</f>
        <v>0</v>
      </c>
      <c r="AD16" s="58">
        <f>план!AQ197</f>
        <v>0</v>
      </c>
      <c r="AE16" s="58">
        <f>план!AR197</f>
        <v>0</v>
      </c>
      <c r="AF16" s="58">
        <f>план!AS197</f>
        <v>1</v>
      </c>
      <c r="AG16" s="58">
        <f>план!AT197</f>
        <v>0</v>
      </c>
      <c r="AH16" s="58">
        <f>план!AU197</f>
        <v>0</v>
      </c>
      <c r="AI16" s="58">
        <f>план!AV197</f>
        <v>0</v>
      </c>
      <c r="AJ16" s="58">
        <f>план!AW197</f>
        <v>0</v>
      </c>
      <c r="AK16" s="58">
        <f>план!AX197</f>
        <v>0</v>
      </c>
      <c r="AL16" s="58">
        <f>план!AY197</f>
        <v>0</v>
      </c>
      <c r="AM16" s="58">
        <f>план!AZ197</f>
        <v>0</v>
      </c>
      <c r="AN16" s="58">
        <f>план!BA197</f>
        <v>0</v>
      </c>
      <c r="AO16" s="58">
        <f>план!BB197</f>
        <v>0</v>
      </c>
      <c r="AP16" s="58">
        <f>план!BC197</f>
        <v>0</v>
      </c>
      <c r="AQ16" s="58">
        <f>план!BD197</f>
        <v>0</v>
      </c>
      <c r="AR16" s="58">
        <f>план!BE197</f>
        <v>0</v>
      </c>
      <c r="AS16" s="58">
        <f>план!BF197</f>
        <v>0</v>
      </c>
      <c r="AT16" s="58">
        <f>план!BG197</f>
        <v>2</v>
      </c>
      <c r="AU16" s="58">
        <f>план!BH197</f>
        <v>0</v>
      </c>
      <c r="AV16" s="58">
        <f>план!BI197</f>
        <v>0</v>
      </c>
      <c r="AW16" s="58">
        <f>план!BJ197</f>
        <v>0</v>
      </c>
      <c r="AX16" s="58">
        <f>план!BK197</f>
        <v>0</v>
      </c>
      <c r="AY16" s="58">
        <f>план!BL197</f>
        <v>0</v>
      </c>
      <c r="AZ16" s="58">
        <f t="shared" si="0"/>
        <v>207</v>
      </c>
    </row>
    <row r="17" spans="1:52" ht="21.75" customHeight="1">
      <c r="A17" s="57" t="s">
        <v>587</v>
      </c>
      <c r="B17" s="59">
        <f>план!O220</f>
        <v>20</v>
      </c>
      <c r="C17" s="59">
        <f>план!P220</f>
        <v>5</v>
      </c>
      <c r="D17" s="59">
        <f>план!Q220</f>
        <v>60</v>
      </c>
      <c r="E17" s="59">
        <f>план!R220</f>
        <v>0</v>
      </c>
      <c r="F17" s="59">
        <f>план!S220</f>
        <v>0</v>
      </c>
      <c r="G17" s="59">
        <f>план!T220</f>
        <v>0</v>
      </c>
      <c r="H17" s="59">
        <f>план!U220</f>
        <v>1</v>
      </c>
      <c r="I17" s="59">
        <f>план!V220</f>
        <v>0</v>
      </c>
      <c r="J17" s="59">
        <f>план!W220</f>
        <v>0</v>
      </c>
      <c r="K17" s="59">
        <f>план!X220</f>
        <v>8</v>
      </c>
      <c r="L17" s="59">
        <f>план!Y220</f>
        <v>1</v>
      </c>
      <c r="M17" s="59">
        <f>план!Z220</f>
        <v>0</v>
      </c>
      <c r="N17" s="59">
        <f>план!AA220</f>
        <v>15</v>
      </c>
      <c r="O17" s="59">
        <f>план!AB220</f>
        <v>0</v>
      </c>
      <c r="P17" s="59">
        <f>план!AC220</f>
        <v>0</v>
      </c>
      <c r="Q17" s="59">
        <f>план!AD220</f>
        <v>0</v>
      </c>
      <c r="R17" s="59">
        <f>план!AE220</f>
        <v>1</v>
      </c>
      <c r="S17" s="59">
        <f>план!AF220</f>
        <v>1</v>
      </c>
      <c r="T17" s="59">
        <f>план!AG220</f>
        <v>0</v>
      </c>
      <c r="U17" s="59">
        <f>план!AH220</f>
        <v>1</v>
      </c>
      <c r="V17" s="59">
        <f>план!AI220</f>
        <v>0</v>
      </c>
      <c r="W17" s="59">
        <f>план!AJ220</f>
        <v>4</v>
      </c>
      <c r="X17" s="59">
        <f>план!AK220</f>
        <v>1</v>
      </c>
      <c r="Y17" s="59">
        <f>план!AL220</f>
        <v>0</v>
      </c>
      <c r="Z17" s="59">
        <f>план!AM220</f>
        <v>4</v>
      </c>
      <c r="AA17" s="59">
        <f>план!AN220</f>
        <v>4</v>
      </c>
      <c r="AB17" s="59">
        <f>план!AO220</f>
        <v>3</v>
      </c>
      <c r="AC17" s="59">
        <f>план!AP220</f>
        <v>0</v>
      </c>
      <c r="AD17" s="59">
        <f>план!AQ220</f>
        <v>0</v>
      </c>
      <c r="AE17" s="59">
        <f>план!AR220</f>
        <v>3</v>
      </c>
      <c r="AF17" s="59">
        <f>план!AS220</f>
        <v>3</v>
      </c>
      <c r="AG17" s="59">
        <f>план!AT220</f>
        <v>3</v>
      </c>
      <c r="AH17" s="59">
        <f>план!AU220</f>
        <v>3</v>
      </c>
      <c r="AI17" s="59">
        <f>план!AV220</f>
        <v>0</v>
      </c>
      <c r="AJ17" s="59">
        <f>план!AW220</f>
        <v>0</v>
      </c>
      <c r="AK17" s="59">
        <f>план!AX220</f>
        <v>0</v>
      </c>
      <c r="AL17" s="59">
        <f>план!AY220</f>
        <v>3</v>
      </c>
      <c r="AM17" s="59">
        <f>план!AZ220</f>
        <v>0</v>
      </c>
      <c r="AN17" s="59">
        <f>план!BA220</f>
        <v>3</v>
      </c>
      <c r="AO17" s="59">
        <f>план!BB220</f>
        <v>2</v>
      </c>
      <c r="AP17" s="59">
        <f>план!BC220</f>
        <v>1</v>
      </c>
      <c r="AQ17" s="59">
        <f>план!BD220</f>
        <v>0</v>
      </c>
      <c r="AR17" s="59">
        <f>план!BE220</f>
        <v>0</v>
      </c>
      <c r="AS17" s="59">
        <f>план!BF220</f>
        <v>1</v>
      </c>
      <c r="AT17" s="59">
        <f>план!BG220</f>
        <v>0</v>
      </c>
      <c r="AU17" s="59">
        <f>план!BH220</f>
        <v>1</v>
      </c>
      <c r="AV17" s="59">
        <f>план!BI220</f>
        <v>0</v>
      </c>
      <c r="AW17" s="59">
        <f>план!BJ220</f>
        <v>1</v>
      </c>
      <c r="AX17" s="59">
        <f>план!BK220</f>
        <v>0</v>
      </c>
      <c r="AY17" s="59">
        <f>план!BL220</f>
        <v>0</v>
      </c>
      <c r="AZ17" s="58">
        <f t="shared" si="0"/>
        <v>153</v>
      </c>
    </row>
    <row r="18" spans="1:52" ht="21.75" customHeight="1">
      <c r="A18" s="61" t="s">
        <v>588</v>
      </c>
      <c r="B18" s="62">
        <f>SUM(B8:B17)</f>
        <v>197</v>
      </c>
      <c r="C18" s="62">
        <f aca="true" t="shared" si="1" ref="C18:AY18">SUM(C8:C17)</f>
        <v>162</v>
      </c>
      <c r="D18" s="62">
        <f t="shared" si="1"/>
        <v>246</v>
      </c>
      <c r="E18" s="62">
        <f t="shared" si="1"/>
        <v>0</v>
      </c>
      <c r="F18" s="62">
        <f t="shared" si="1"/>
        <v>0</v>
      </c>
      <c r="G18" s="62">
        <f t="shared" si="1"/>
        <v>0</v>
      </c>
      <c r="H18" s="62">
        <f t="shared" si="1"/>
        <v>36</v>
      </c>
      <c r="I18" s="62">
        <f t="shared" si="1"/>
        <v>0</v>
      </c>
      <c r="J18" s="62">
        <f t="shared" si="1"/>
        <v>0</v>
      </c>
      <c r="K18" s="62">
        <f t="shared" si="1"/>
        <v>69</v>
      </c>
      <c r="L18" s="62">
        <f t="shared" si="1"/>
        <v>9</v>
      </c>
      <c r="M18" s="62">
        <f t="shared" si="1"/>
        <v>4</v>
      </c>
      <c r="N18" s="62">
        <f t="shared" si="1"/>
        <v>90</v>
      </c>
      <c r="O18" s="62">
        <f t="shared" si="1"/>
        <v>84</v>
      </c>
      <c r="P18" s="62">
        <f t="shared" si="1"/>
        <v>0</v>
      </c>
      <c r="Q18" s="62">
        <f t="shared" si="1"/>
        <v>3</v>
      </c>
      <c r="R18" s="62">
        <f t="shared" si="1"/>
        <v>23</v>
      </c>
      <c r="S18" s="62">
        <f t="shared" si="1"/>
        <v>15</v>
      </c>
      <c r="T18" s="62">
        <f t="shared" si="1"/>
        <v>26</v>
      </c>
      <c r="U18" s="62">
        <f t="shared" si="1"/>
        <v>5</v>
      </c>
      <c r="V18" s="62">
        <f t="shared" si="1"/>
        <v>8</v>
      </c>
      <c r="W18" s="62">
        <f t="shared" si="1"/>
        <v>19</v>
      </c>
      <c r="X18" s="62">
        <f t="shared" si="1"/>
        <v>3</v>
      </c>
      <c r="Y18" s="62">
        <f t="shared" si="1"/>
        <v>7</v>
      </c>
      <c r="Z18" s="62">
        <f t="shared" si="1"/>
        <v>5</v>
      </c>
      <c r="AA18" s="62">
        <f t="shared" si="1"/>
        <v>11</v>
      </c>
      <c r="AB18" s="62">
        <f t="shared" si="1"/>
        <v>4</v>
      </c>
      <c r="AC18" s="62">
        <f t="shared" si="1"/>
        <v>2</v>
      </c>
      <c r="AD18" s="62">
        <f t="shared" si="1"/>
        <v>9</v>
      </c>
      <c r="AE18" s="62">
        <f t="shared" si="1"/>
        <v>14</v>
      </c>
      <c r="AF18" s="62">
        <f t="shared" si="1"/>
        <v>11</v>
      </c>
      <c r="AG18" s="62">
        <f t="shared" si="1"/>
        <v>3</v>
      </c>
      <c r="AH18" s="62">
        <f t="shared" si="1"/>
        <v>14</v>
      </c>
      <c r="AI18" s="62">
        <f t="shared" si="1"/>
        <v>17</v>
      </c>
      <c r="AJ18" s="62">
        <f t="shared" si="1"/>
        <v>1</v>
      </c>
      <c r="AK18" s="62">
        <f t="shared" si="1"/>
        <v>8</v>
      </c>
      <c r="AL18" s="62">
        <f t="shared" si="1"/>
        <v>5</v>
      </c>
      <c r="AM18" s="62">
        <f t="shared" si="1"/>
        <v>1</v>
      </c>
      <c r="AN18" s="62">
        <f t="shared" si="1"/>
        <v>29</v>
      </c>
      <c r="AO18" s="62">
        <f t="shared" si="1"/>
        <v>51</v>
      </c>
      <c r="AP18" s="62">
        <f t="shared" si="1"/>
        <v>1</v>
      </c>
      <c r="AQ18" s="62">
        <f t="shared" si="1"/>
        <v>0</v>
      </c>
      <c r="AR18" s="62">
        <f t="shared" si="1"/>
        <v>1</v>
      </c>
      <c r="AS18" s="62">
        <f t="shared" si="1"/>
        <v>5</v>
      </c>
      <c r="AT18" s="62">
        <f t="shared" si="1"/>
        <v>21</v>
      </c>
      <c r="AU18" s="62">
        <f t="shared" si="1"/>
        <v>3</v>
      </c>
      <c r="AV18" s="62">
        <f t="shared" si="1"/>
        <v>1</v>
      </c>
      <c r="AW18" s="62">
        <f t="shared" si="1"/>
        <v>19</v>
      </c>
      <c r="AX18" s="62">
        <f t="shared" si="1"/>
        <v>3</v>
      </c>
      <c r="AY18" s="62">
        <f t="shared" si="1"/>
        <v>0</v>
      </c>
      <c r="AZ18" s="63">
        <f>SUM(AZ8:AZ17)</f>
        <v>1245</v>
      </c>
    </row>
  </sheetData>
  <mergeCells count="13">
    <mergeCell ref="A2:AZ2"/>
    <mergeCell ref="B4:K4"/>
    <mergeCell ref="L4:Q4"/>
    <mergeCell ref="R4:AM4"/>
    <mergeCell ref="AN4:AR4"/>
    <mergeCell ref="AS4:AV4"/>
    <mergeCell ref="AW4:AY4"/>
    <mergeCell ref="AS6:AV6"/>
    <mergeCell ref="AW6:AY6"/>
    <mergeCell ref="B6:K6"/>
    <mergeCell ref="L6:Q6"/>
    <mergeCell ref="R6:AM6"/>
    <mergeCell ref="AN6:AR6"/>
  </mergeCells>
  <conditionalFormatting sqref="AS6 AN6 B6 R6 L6 AW6">
    <cfRule type="cellIs" priority="1" dxfId="0" operator="equal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7"/>
  <sheetViews>
    <sheetView workbookViewId="0" topLeftCell="A1">
      <selection activeCell="C13" sqref="C13"/>
    </sheetView>
  </sheetViews>
  <sheetFormatPr defaultColWidth="9.00390625" defaultRowHeight="12.75"/>
  <cols>
    <col min="1" max="1" width="25.00390625" style="0" customWidth="1"/>
    <col min="2" max="2" width="13.125" style="0" customWidth="1"/>
    <col min="3" max="3" width="16.375" style="0" customWidth="1"/>
    <col min="4" max="4" width="9.625" style="0" customWidth="1"/>
    <col min="5" max="5" width="11.625" style="0" hidden="1" customWidth="1"/>
    <col min="6" max="6" width="3.75390625" style="0" hidden="1" customWidth="1"/>
    <col min="7" max="7" width="13.875" style="0" customWidth="1"/>
    <col min="8" max="8" width="15.00390625" style="0" customWidth="1"/>
  </cols>
  <sheetData>
    <row r="4" spans="1:8" ht="18">
      <c r="A4" s="117" t="s">
        <v>608</v>
      </c>
      <c r="B4" s="117"/>
      <c r="C4" s="117"/>
      <c r="D4" s="117"/>
      <c r="E4" s="118"/>
      <c r="F4" s="118"/>
      <c r="G4" s="118"/>
      <c r="H4" s="118"/>
    </row>
    <row r="5" spans="1:8" ht="12.75">
      <c r="A5" s="64"/>
      <c r="B5" s="64"/>
      <c r="C5" s="64"/>
      <c r="D5" s="64"/>
      <c r="E5" s="65"/>
      <c r="F5" s="65"/>
      <c r="G5" s="65"/>
      <c r="H5" s="65"/>
    </row>
    <row r="6" spans="1:8" ht="120.75" customHeight="1">
      <c r="A6" s="66" t="s">
        <v>590</v>
      </c>
      <c r="B6" s="67" t="s">
        <v>591</v>
      </c>
      <c r="C6" s="67" t="s">
        <v>399</v>
      </c>
      <c r="D6" s="67" t="s">
        <v>592</v>
      </c>
      <c r="E6" s="67" t="s">
        <v>593</v>
      </c>
      <c r="F6" s="67" t="s">
        <v>594</v>
      </c>
      <c r="G6" s="67" t="s">
        <v>595</v>
      </c>
      <c r="H6" s="67" t="s">
        <v>596</v>
      </c>
    </row>
    <row r="7" spans="1:8" ht="15">
      <c r="A7" s="68" t="s">
        <v>597</v>
      </c>
      <c r="B7" s="68">
        <v>4</v>
      </c>
      <c r="C7" s="68">
        <v>0</v>
      </c>
      <c r="D7" s="68">
        <f>B7+C7</f>
        <v>4</v>
      </c>
      <c r="E7" s="68">
        <v>2</v>
      </c>
      <c r="F7" s="68">
        <v>4</v>
      </c>
      <c r="G7" s="68">
        <f>E7+F7</f>
        <v>6</v>
      </c>
      <c r="H7" s="69">
        <f>D7/G7</f>
        <v>0.6666666666666666</v>
      </c>
    </row>
    <row r="8" spans="1:8" ht="15">
      <c r="A8" s="70" t="s">
        <v>598</v>
      </c>
      <c r="B8" s="68">
        <v>4</v>
      </c>
      <c r="C8" s="68">
        <v>0</v>
      </c>
      <c r="D8" s="68">
        <f aca="true" t="shared" si="0" ref="D8:D17">B8+C8</f>
        <v>4</v>
      </c>
      <c r="E8" s="68"/>
      <c r="F8" s="68">
        <v>2</v>
      </c>
      <c r="G8" s="68">
        <f aca="true" t="shared" si="1" ref="G8:G15">E8+F8</f>
        <v>2</v>
      </c>
      <c r="H8" s="69">
        <f aca="true" t="shared" si="2" ref="H8:H17">D8/G8</f>
        <v>2</v>
      </c>
    </row>
    <row r="9" spans="1:8" ht="15">
      <c r="A9" s="68" t="s">
        <v>599</v>
      </c>
      <c r="B9" s="68">
        <v>5</v>
      </c>
      <c r="C9" s="68">
        <v>12</v>
      </c>
      <c r="D9" s="68">
        <f>B9+C9</f>
        <v>17</v>
      </c>
      <c r="E9" s="68">
        <v>3</v>
      </c>
      <c r="F9" s="68">
        <v>4</v>
      </c>
      <c r="G9" s="68">
        <f t="shared" si="1"/>
        <v>7</v>
      </c>
      <c r="H9" s="69">
        <f t="shared" si="2"/>
        <v>2.4285714285714284</v>
      </c>
    </row>
    <row r="10" spans="1:8" ht="15">
      <c r="A10" s="68" t="s">
        <v>600</v>
      </c>
      <c r="B10" s="68">
        <v>5</v>
      </c>
      <c r="C10" s="68">
        <v>9</v>
      </c>
      <c r="D10" s="68">
        <f>B10+C10</f>
        <v>14</v>
      </c>
      <c r="E10" s="68"/>
      <c r="F10" s="68">
        <v>3</v>
      </c>
      <c r="G10" s="68">
        <f t="shared" si="1"/>
        <v>3</v>
      </c>
      <c r="H10" s="69">
        <f t="shared" si="2"/>
        <v>4.666666666666667</v>
      </c>
    </row>
    <row r="11" spans="1:8" ht="15">
      <c r="A11" s="68" t="s">
        <v>601</v>
      </c>
      <c r="B11" s="68">
        <v>5</v>
      </c>
      <c r="C11" s="68">
        <v>10</v>
      </c>
      <c r="D11" s="68">
        <f t="shared" si="0"/>
        <v>15</v>
      </c>
      <c r="E11" s="68">
        <v>2</v>
      </c>
      <c r="F11" s="68">
        <v>5</v>
      </c>
      <c r="G11" s="68">
        <f t="shared" si="1"/>
        <v>7</v>
      </c>
      <c r="H11" s="69">
        <f t="shared" si="2"/>
        <v>2.142857142857143</v>
      </c>
    </row>
    <row r="12" spans="1:8" ht="15">
      <c r="A12" s="68" t="s">
        <v>602</v>
      </c>
      <c r="B12" s="68">
        <v>11</v>
      </c>
      <c r="C12" s="68">
        <v>4</v>
      </c>
      <c r="D12" s="68">
        <f t="shared" si="0"/>
        <v>15</v>
      </c>
      <c r="E12" s="68"/>
      <c r="F12" s="68">
        <v>2</v>
      </c>
      <c r="G12" s="68">
        <f t="shared" si="1"/>
        <v>2</v>
      </c>
      <c r="H12" s="69">
        <f t="shared" si="2"/>
        <v>7.5</v>
      </c>
    </row>
    <row r="13" spans="1:8" ht="15">
      <c r="A13" s="68" t="s">
        <v>603</v>
      </c>
      <c r="B13" s="68">
        <v>5</v>
      </c>
      <c r="C13" s="68">
        <v>4</v>
      </c>
      <c r="D13" s="68">
        <f t="shared" si="0"/>
        <v>9</v>
      </c>
      <c r="E13" s="68">
        <v>2</v>
      </c>
      <c r="F13" s="68">
        <v>2</v>
      </c>
      <c r="G13" s="68">
        <f t="shared" si="1"/>
        <v>4</v>
      </c>
      <c r="H13" s="69">
        <f t="shared" si="2"/>
        <v>2.25</v>
      </c>
    </row>
    <row r="14" spans="1:8" ht="15">
      <c r="A14" s="68" t="s">
        <v>604</v>
      </c>
      <c r="B14" s="68">
        <v>7</v>
      </c>
      <c r="C14" s="68">
        <v>10</v>
      </c>
      <c r="D14" s="68">
        <f t="shared" si="0"/>
        <v>17</v>
      </c>
      <c r="E14" s="68"/>
      <c r="F14" s="68">
        <v>4</v>
      </c>
      <c r="G14" s="68">
        <f t="shared" si="1"/>
        <v>4</v>
      </c>
      <c r="H14" s="69">
        <f t="shared" si="2"/>
        <v>4.25</v>
      </c>
    </row>
    <row r="15" spans="1:8" ht="15">
      <c r="A15" s="68" t="s">
        <v>605</v>
      </c>
      <c r="B15" s="68">
        <v>11</v>
      </c>
      <c r="C15" s="68">
        <v>0</v>
      </c>
      <c r="D15" s="68">
        <f t="shared" si="0"/>
        <v>11</v>
      </c>
      <c r="E15" s="68">
        <v>2</v>
      </c>
      <c r="F15" s="68">
        <v>4</v>
      </c>
      <c r="G15" s="68">
        <f t="shared" si="1"/>
        <v>6</v>
      </c>
      <c r="H15" s="69">
        <f t="shared" si="2"/>
        <v>1.8333333333333333</v>
      </c>
    </row>
    <row r="16" spans="1:8" ht="15">
      <c r="A16" s="68" t="s">
        <v>606</v>
      </c>
      <c r="B16" s="68">
        <v>30</v>
      </c>
      <c r="C16" s="68">
        <v>18</v>
      </c>
      <c r="D16" s="68">
        <f t="shared" si="0"/>
        <v>48</v>
      </c>
      <c r="E16" s="68">
        <v>15</v>
      </c>
      <c r="F16" s="68">
        <v>23</v>
      </c>
      <c r="G16" s="68">
        <f>E16</f>
        <v>15</v>
      </c>
      <c r="H16" s="69">
        <f>D16/G16</f>
        <v>3.2</v>
      </c>
    </row>
    <row r="17" spans="1:8" ht="15.75">
      <c r="A17" s="71" t="s">
        <v>607</v>
      </c>
      <c r="B17" s="71">
        <f>SUM(B7:B16)</f>
        <v>87</v>
      </c>
      <c r="C17" s="71">
        <f>SUM(C7:C16)</f>
        <v>67</v>
      </c>
      <c r="D17" s="71">
        <f t="shared" si="0"/>
        <v>154</v>
      </c>
      <c r="E17" s="71">
        <f>SUM(E7:E16)</f>
        <v>26</v>
      </c>
      <c r="F17" s="71">
        <f>SUM(F7:F16)</f>
        <v>53</v>
      </c>
      <c r="G17" s="71">
        <f>SUM(G7:G16)</f>
        <v>56</v>
      </c>
      <c r="H17" s="72">
        <f t="shared" si="2"/>
        <v>2.75</v>
      </c>
    </row>
  </sheetData>
  <mergeCells count="1"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Belyaeva_TA</dc:creator>
  <cp:keywords/>
  <dc:description/>
  <cp:lastModifiedBy>Bugreeva_MS</cp:lastModifiedBy>
  <cp:lastPrinted>2011-06-16T06:05:09Z</cp:lastPrinted>
  <dcterms:created xsi:type="dcterms:W3CDTF">2011-06-15T03:13:20Z</dcterms:created>
  <dcterms:modified xsi:type="dcterms:W3CDTF">2011-06-17T06:19:25Z</dcterms:modified>
  <cp:category/>
  <cp:version/>
  <cp:contentType/>
  <cp:contentStatus/>
</cp:coreProperties>
</file>